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iveselinovic\Desktop\Javna nabava objedinjeno\Trg Marafor 5\"/>
    </mc:Choice>
  </mc:AlternateContent>
  <xr:revisionPtr revIDLastSave="0" documentId="13_ncr:1_{66037F6E-2F65-47A6-A0FC-4F0EF5FB442A}" xr6:coauthVersionLast="47" xr6:coauthVersionMax="47" xr10:uidLastSave="{00000000-0000-0000-0000-000000000000}"/>
  <bookViews>
    <workbookView xWindow="90" yWindow="660" windowWidth="28710" windowHeight="15540" xr2:uid="{1A88B2B0-33D7-4773-859B-0D71C938BACF}"/>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12" i="1" l="1"/>
  <c r="A412" i="1"/>
  <c r="B411" i="1"/>
  <c r="A411" i="1"/>
  <c r="A410" i="1"/>
  <c r="A409" i="1"/>
  <c r="B406" i="1"/>
  <c r="B405" i="1"/>
  <c r="A405" i="1"/>
  <c r="A404" i="1"/>
  <c r="A403" i="1"/>
  <c r="A402" i="1"/>
  <c r="A401" i="1"/>
  <c r="B397" i="1"/>
  <c r="B413" i="1" s="1"/>
  <c r="F395" i="1"/>
  <c r="F394" i="1"/>
  <c r="F397" i="1" s="1"/>
  <c r="F413" i="1" s="1"/>
  <c r="F379" i="1"/>
  <c r="F373" i="1"/>
  <c r="F382" i="1" s="1"/>
  <c r="F412" i="1" s="1"/>
  <c r="F352" i="1"/>
  <c r="F349" i="1"/>
  <c r="F346" i="1"/>
  <c r="F345" i="1"/>
  <c r="B310" i="1"/>
  <c r="B410" i="1" s="1"/>
  <c r="F308" i="1"/>
  <c r="F304" i="1"/>
  <c r="F300" i="1"/>
  <c r="F297" i="1"/>
  <c r="B291" i="1"/>
  <c r="B409" i="1" s="1"/>
  <c r="F286" i="1"/>
  <c r="F274" i="1"/>
  <c r="B255" i="1"/>
  <c r="B408" i="1" s="1"/>
  <c r="F253" i="1"/>
  <c r="F250" i="1"/>
  <c r="F247" i="1"/>
  <c r="F255" i="1" s="1"/>
  <c r="F408" i="1" s="1"/>
  <c r="B242" i="1"/>
  <c r="B407" i="1" s="1"/>
  <c r="A242" i="1"/>
  <c r="A407" i="1" s="1"/>
  <c r="F240" i="1"/>
  <c r="F239" i="1"/>
  <c r="B233" i="1"/>
  <c r="A233" i="1"/>
  <c r="A406" i="1" s="1"/>
  <c r="F231" i="1"/>
  <c r="F223" i="1"/>
  <c r="F217" i="1"/>
  <c r="F216" i="1"/>
  <c r="B183" i="1"/>
  <c r="A183" i="1"/>
  <c r="F181" i="1"/>
  <c r="F180" i="1"/>
  <c r="F172" i="1"/>
  <c r="B165" i="1"/>
  <c r="B404" i="1" s="1"/>
  <c r="F163" i="1"/>
  <c r="F162" i="1"/>
  <c r="F159" i="1"/>
  <c r="F156" i="1"/>
  <c r="F153" i="1"/>
  <c r="F152" i="1"/>
  <c r="F149" i="1"/>
  <c r="F146" i="1"/>
  <c r="F145" i="1"/>
  <c r="B106" i="1"/>
  <c r="B403" i="1" s="1"/>
  <c r="F104" i="1"/>
  <c r="F98" i="1"/>
  <c r="F97" i="1"/>
  <c r="F94" i="1"/>
  <c r="F93" i="1"/>
  <c r="F89" i="1"/>
  <c r="F88" i="1"/>
  <c r="F84" i="1"/>
  <c r="B69" i="1"/>
  <c r="B402" i="1" s="1"/>
  <c r="F67" i="1"/>
  <c r="F64" i="1"/>
  <c r="F63" i="1"/>
  <c r="F60" i="1"/>
  <c r="F69" i="1" s="1"/>
  <c r="F402" i="1" s="1"/>
  <c r="F56" i="1"/>
  <c r="B51" i="1"/>
  <c r="B401" i="1" s="1"/>
  <c r="F49" i="1"/>
  <c r="F48" i="1"/>
  <c r="F45" i="1"/>
  <c r="F44" i="1"/>
  <c r="F43" i="1"/>
  <c r="F42" i="1"/>
  <c r="F39" i="1"/>
  <c r="F36" i="1"/>
  <c r="F33" i="1"/>
  <c r="F30" i="1"/>
  <c r="F27" i="1"/>
  <c r="F291" i="1" l="1"/>
  <c r="F409" i="1" s="1"/>
  <c r="F354" i="1"/>
  <c r="F411" i="1" s="1"/>
  <c r="F310" i="1"/>
  <c r="F410" i="1" s="1"/>
  <c r="F242" i="1"/>
  <c r="F407" i="1" s="1"/>
  <c r="F233" i="1"/>
  <c r="F406" i="1" s="1"/>
  <c r="F183" i="1"/>
  <c r="F405" i="1" s="1"/>
  <c r="F165" i="1"/>
  <c r="F404" i="1" s="1"/>
  <c r="F106" i="1"/>
  <c r="F403" i="1" s="1"/>
  <c r="F51" i="1"/>
  <c r="F401" i="1" s="1"/>
  <c r="F414" i="1" l="1"/>
  <c r="F416" i="1" s="1"/>
</calcChain>
</file>

<file path=xl/sharedStrings.xml><?xml version="1.0" encoding="utf-8"?>
<sst xmlns="http://schemas.openxmlformats.org/spreadsheetml/2006/main" count="375" uniqueCount="302">
  <si>
    <t>r.br.</t>
  </si>
  <si>
    <t>opis stavke</t>
  </si>
  <si>
    <t>jedinica
 mjere</t>
  </si>
  <si>
    <t>količina</t>
  </si>
  <si>
    <t>jedinična 
cijena</t>
  </si>
  <si>
    <t>ukupno</t>
  </si>
  <si>
    <t>T R O Š K O V N I K</t>
  </si>
  <si>
    <t>GRAĐEVINSKO-OBRTNIČKI RADOVI</t>
  </si>
  <si>
    <t>RUŠILAČKI RADOVI</t>
  </si>
  <si>
    <t>U jediničnoj cijeni pojedine stavke sadržan je sav rad i materijal (dobava i postava), zatim sva sredstva za rad i prevoz. i sve ostalo potrebno za konačnu izvedbu ovakve vrste radova. U jediničnoj cijeni sadržano je sve što je u opisu pojedine stavke troškovnika, te sve što je u tehničkom opisu, programu kontrole i osiguranja kvalitete, projektu (grafičkim i ostalim prilozima), općim uvjetima,  kao i ostalim pratećim elaboratima.</t>
  </si>
  <si>
    <t>Troškovi jedinične cijene stavki troškovnika odnose se na slijedeće:</t>
  </si>
  <si>
    <t>- pristupni putevi, vertikalne i horizontalne komunikacije, zaštita okolnih objekata,  izrada privremenih kolnika za potrebe gradilišta, zaštitne ograde, te završna sanacija/uređenje travnjaka i ostalih površina u i oko objekata nakon završetka radova, gradilišna mehanizacija i sl.</t>
  </si>
  <si>
    <t>Kod utovara i prijevoza materijala na deponiju rastresitost materijala obračunata je u cijeni ne u količini.
Kod nuđenja cijena za sve radove ponuđač je dužan pregledati postojeći objekt i projektnu dokumentaciju, te po potrebi zatražiti objašnjenje od projektanta.</t>
  </si>
  <si>
    <t xml:space="preserve">U cijenu svih radova na rušenju i demontaži potrebno je uključiti otklanjanje otpadaka, šute te njihov odvoz na deponij, bez obzira da li je to u pojedinoj stavci posebno navedeno ili ne. </t>
  </si>
  <si>
    <t xml:space="preserve">Svi razgrađeni materijali, šuta ili bilo koji drugi dijelovi građevine koji su produkt rušenja i razgradnji, odvoze se na gradsku deponiju što mora biti sadržano u svakoj stavci rušenja i razgradnji. </t>
  </si>
  <si>
    <t>Prilikom izvedbe radova predviđenih ovim rušenjem posebnu pažnju obratiti kako se ne bi oštetili dijelovi koji se zadržavaju, odnosno koji nisu predmetom ovih radova, te treba provesti odgovarajuću zaštitu elemenata koji se zadržavaju.</t>
  </si>
  <si>
    <t xml:space="preserve">Stavka obuhvaća prijenos, utovar, transport, istovar i zbrinjavanje materijala od rušenja na za to registriranu gradsku deponiju. </t>
  </si>
  <si>
    <t>U jediničnim cijenama uključena sva radna skela potrebna za izvođenje svih radova, sav rad i materijal potreban  za zaštitu i osiguranje objekata, djelatnika i okoliša, sva osiguranja i potrebne mjere za rad na siguran način te sortiranje i odlaganje materijala od rušenja i skidanja na deponiju u krugu gradilišta.</t>
  </si>
  <si>
    <t>Odvoz i zbrinjavanje materijala na deponiju i osiguravanje deponije  je u nadležnosti izvođača.</t>
  </si>
  <si>
    <t>Izvođač je obvezan prije davanja ponude za rušenje  pregledati objekte koji se ruše, te osigurati površine oko objekta za privremena odlagališta kao i osiguravanje registrirane deponije za zbrinjavanje materijala od rušenja.</t>
  </si>
  <si>
    <r>
      <t>U cijenu svih radova na rušenju i demontaži potrebno je uključiti otklanjanje otpadaka, šute te njihov odvoz na deponij, bez obzira da li je to u pojedinoj stavci posebno navedeno ili ne. Svi razgrađeni materijali, šuta ili bilo koji drugi dijelovi građevine koji su produkt rušenja i razgradnji, odvoze se na gradsku deponiju što mora biti sadržano u svakoj stavci rušenja i razgradnji. U svakoj stavci rušenja i razgradnji, također je i</t>
    </r>
    <r>
      <rPr>
        <b/>
        <sz val="10"/>
        <rFont val="Arial"/>
        <family val="2"/>
        <charset val="238"/>
      </rPr>
      <t xml:space="preserve"> pristojba za korištenje odlagališta</t>
    </r>
    <r>
      <rPr>
        <sz val="10"/>
        <rFont val="Arial"/>
        <family val="2"/>
        <charset val="238"/>
      </rPr>
      <t xml:space="preserve"> pri odlaganju otpadnog (razgrađenog) materijala.</t>
    </r>
  </si>
  <si>
    <t>Sva oprema koju zadržava investitor odvozi se na uskladištenje u dogovoru sa investitorom.</t>
  </si>
  <si>
    <t>Ovim troškovnikom obuhvaćena su sva rušenja koja se odnose na građevinske radove, dok su rušenja vezana uz instalaterske radove, obuhvaćena u troškovnicima instalaterskih radova.</t>
  </si>
  <si>
    <t xml:space="preserve">Izvođač je dužan kod rušilačkih radova iste maksimalno pažljivo izvoditi, kako pri izvođenju istih ne bi došlo do oštećenja ostalih djelova građevine. </t>
  </si>
  <si>
    <t xml:space="preserve">Pažljiva demontaža postojeće sanitarne opreme unutar objekta (umivaonici, wc školjke, pisoari, vodokotlći sa ventilima, tuš kade, armatura tuša) zajedno sa cijevima do glavnog ventila. Obračun po kom kompletno sa horizontalnim i vertikalnim prijenosom unutar i izvan objekta, prijevoz kamionom te odvozom na uskladištenje ili na gradsku deponiju, sve u dogovoru sa investitorom.
</t>
  </si>
  <si>
    <t>- demontaža</t>
  </si>
  <si>
    <t>kom</t>
  </si>
  <si>
    <t>Rušenje nenosivih zidova od blokova,opeke i gipsa, uključivo sa žbukom i keramikom ili drugo kompletno sa nadvojem. Obračun po m2 uklonjenog zida za debljinu od 10-25 cm,  kompletno sa horizontalnim i vertikalnim prenosom šute, utovarom, prijevozom kamionom te istovarom i zbrinjavanjem na za to registriranu gradsku deponiju.</t>
  </si>
  <si>
    <t>- rušenje</t>
  </si>
  <si>
    <t>m2</t>
  </si>
  <si>
    <r>
      <t xml:space="preserve">Rušenje </t>
    </r>
    <r>
      <rPr>
        <b/>
        <sz val="10"/>
        <rFont val="Arial"/>
        <family val="2"/>
        <charset val="238"/>
      </rPr>
      <t>poda i zida od keramičkih pločica</t>
    </r>
    <r>
      <rPr>
        <sz val="10"/>
        <rFont val="Arial"/>
        <family val="2"/>
        <charset val="238"/>
      </rPr>
      <t xml:space="preserve"> sa cementnim estrihom,  toplinskom izolacijomdo postojeće a.b. konstrukcije.  U cijeni uračunato razbijanje pločica zajedno sa starim instalacijama i podnim rešetkama te malterom i estrihom uključujući sokl, kompletno sa horizontalnim i vertikalnim prijevozom , utovarom, prijevozom kamionom te istovarom na gradsku deponiju. 
Obračun po m2 sve kompletno. </t>
    </r>
  </si>
  <si>
    <t xml:space="preserve">Skidanje stropova od brodskog poda i gipsa..  U cijeni ura;unato skidanje  kompletno sa horizontalnim i vertikalnim prijevozom , utovarom, prijevozom kamionom te istovarom na gradsku deponiju. 
Obračun po m2 sve kompletno. </t>
  </si>
  <si>
    <t>Rušenje ploče balkona. U cijeni ura;unato skidanje  kompletno sa horizontalnim i vertikalnim prijevozom , utovarom, prijevozom kamionom te istovarom na gradsku deponiju. Ova stavka se izvodi uz odobrenje investitora i nadzornog inženjeea.</t>
  </si>
  <si>
    <t>Skidanje vrata i prozora. Obračun po kom kompletno sa horizontalnim i vertikalnim prijenosom unutar i izvan objekta, prijevoz kamionom te odvozom na uskladištenje ili na gradsku deponiju, sve u dogovoru sa investitorom.</t>
  </si>
  <si>
    <t>- prozori   (100x140 )</t>
  </si>
  <si>
    <t>- prozori   (83x83 )</t>
  </si>
  <si>
    <t>- prozori   (90x120)</t>
  </si>
  <si>
    <t>-vrata  (90x210)</t>
  </si>
  <si>
    <t>Predviđaju se satovi za eventualno nepredviđene radove u stavkama rušenja i demontaže. Satove koristiti u dogovoru sa nadzornim inženjerom, upisom u građevinski dnevnik.</t>
  </si>
  <si>
    <t>- KV</t>
  </si>
  <si>
    <t>sati</t>
  </si>
  <si>
    <t>- NKV</t>
  </si>
  <si>
    <t>ZEMLJANI RADOVI</t>
  </si>
  <si>
    <t>Površinski iskop humusa raznih debljina i njegovo prebacivanje na gradilišnu deponiju  s razastiranjem i planiranjem. Humus se iskopava isključivo ručno jedino tamo gdje to strojevi ne bi mogli obaviti na zadovoljavajući način. Debljinu humusnog sloja ustanovljuje nadzorni inženjer u prisutnosti ovlaštenog predstavnika izvođača (pretpostavljena debljina sloja 20cm). Uključeno  uređenje temeljnog tla. Pod uređenje temeljnog tla podrazumijeva se izvođenje svih radova koje je potrebno izvesti kako bi se sraslo tlo osposobilo da bez štetnih posljedica preuzme opterećenja od nasipa kamenog ili drugog materijala za objekte, prometnice, plodnu zemlju i slično. Zbijanje prema zahtjevima iz projekta. Obračun po m3 stvarno iskopanog humusa u sraslom stanju.</t>
  </si>
  <si>
    <t xml:space="preserve"> -skidanje humusa</t>
  </si>
  <si>
    <t>m3</t>
  </si>
  <si>
    <r>
      <t xml:space="preserve">Iskop za </t>
    </r>
    <r>
      <rPr>
        <b/>
        <sz val="10"/>
        <rFont val="Arial"/>
        <family val="2"/>
      </rPr>
      <t xml:space="preserve">temeljnu ploču </t>
    </r>
    <r>
      <rPr>
        <sz val="10"/>
        <rFont val="Arial"/>
        <family val="2"/>
      </rPr>
      <t xml:space="preserve">u terenu B kat. sa utovarom i odvozom materijala na gradilišnu deponiju. Iskop se vrši od kote širokog ili površinskog iskopa do kote projektiranog dna temelja sa potrebnim zasjecanjem i čišćenjem terena. </t>
    </r>
  </si>
  <si>
    <t xml:space="preserve">Obračun po m3 uključujući iskop, te odvoz na gradilišnu deponiju. Obračun po m3 iskopa,bez koeficjenata, geometrijskog oblika temelja, sa svim potrebnim proširenjima za temeljne stope - rastur i proširenja zbog postave oplate, kao i zatrpavanja nakon betonaže je uračunat u cijenu geometrijskog oblika temelja. </t>
  </si>
  <si>
    <t>-iskopi</t>
  </si>
  <si>
    <t>3</t>
  </si>
  <si>
    <r>
      <t xml:space="preserve">Dobava materijala te izrada </t>
    </r>
    <r>
      <rPr>
        <b/>
        <sz val="10"/>
        <rFont val="Arial"/>
        <family val="2"/>
      </rPr>
      <t>tucaničke podloge d=30cm</t>
    </r>
    <r>
      <rPr>
        <sz val="10"/>
        <rFont val="Arial"/>
        <family val="2"/>
      </rPr>
      <t>, a kao podloga za betonsku podlogu. Podloga treba biti izvedena ravno i nabijena. Obračun po m2.</t>
    </r>
  </si>
  <si>
    <t>'- tucanička podloga objekta</t>
  </si>
  <si>
    <t>'- tucanička podloga u dvorištu + geotekstil</t>
  </si>
  <si>
    <t>Odvoz materijala od iskopa, sa gradilišne  deponije na gradsku deponiju na udaljenost do 10km. Obračun po m3, sa utovarom, istovarom, odvozom i planiranjem materijala na deponiji. Obračun se vrši po m3 sraslog materijala iz iskopa ili rušenja, a rastresitost materijala uračunata u cijeni.</t>
  </si>
  <si>
    <t>BETONSKI RADOVI</t>
  </si>
  <si>
    <r>
      <rPr>
        <b/>
        <sz val="10"/>
        <rFont val="Arial"/>
        <family val="2"/>
        <charset val="238"/>
      </rPr>
      <t xml:space="preserve">NAPOMENA:    </t>
    </r>
    <r>
      <rPr>
        <sz val="10"/>
        <rFont val="Arial"/>
        <family val="2"/>
        <charset val="238"/>
      </rPr>
      <t xml:space="preserve">                                                         
U oplati ostaviti potrebne šliceve i otvore za prolaz instalacija, rigalica, ugradbe raznih elemenata, sve  prema instalaterskim projektima, planovima oplate i detaljima u projektu, bez posebne naplate - odnosno radove  treba uključiti u jedinične cijene oplate i betona.</t>
    </r>
  </si>
  <si>
    <t>NAPOMENA RAZREDA IZLOŽENOSTI I MARKE BETONA:</t>
  </si>
  <si>
    <r>
      <t xml:space="preserve">Armiranobetonska konstrukcija (podbeton, zaštitni zidovi, temelji, ploče, zidovi...) koji </t>
    </r>
    <r>
      <rPr>
        <b/>
        <sz val="10"/>
        <rFont val="Arial"/>
        <family val="2"/>
        <charset val="238"/>
      </rPr>
      <t>jesu</t>
    </r>
    <r>
      <rPr>
        <sz val="10"/>
        <rFont val="Arial"/>
        <family val="2"/>
        <charset val="238"/>
      </rPr>
      <t xml:space="preserve"> uronjeni u morsku vodu </t>
    </r>
    <r>
      <rPr>
        <b/>
        <sz val="10"/>
        <rFont val="Arial"/>
        <family val="2"/>
        <charset val="238"/>
      </rPr>
      <t>XC4.</t>
    </r>
  </si>
  <si>
    <r>
      <t xml:space="preserve">Zaštićeni fasadni elementi i unutarnji armiranobetonski elementi </t>
    </r>
    <r>
      <rPr>
        <b/>
        <sz val="10"/>
        <rFont val="Arial"/>
        <family val="2"/>
        <charset val="238"/>
      </rPr>
      <t>XC1.</t>
    </r>
  </si>
  <si>
    <r>
      <t xml:space="preserve">Vanjski nezaštićeni fasadni armiranobetonski elementi izloženi soli iz zraka </t>
    </r>
    <r>
      <rPr>
        <b/>
        <sz val="10"/>
        <rFont val="Arial"/>
        <family val="2"/>
        <charset val="238"/>
      </rPr>
      <t>XS1.</t>
    </r>
  </si>
  <si>
    <r>
      <t xml:space="preserve">Armiranobetonski elementi (podbeton, temeljne ploče, temeljne trake, zidovi…) koji </t>
    </r>
    <r>
      <rPr>
        <b/>
        <sz val="10"/>
        <rFont val="Arial"/>
        <family val="2"/>
        <charset val="238"/>
      </rPr>
      <t>nisu</t>
    </r>
    <r>
      <rPr>
        <sz val="10"/>
        <rFont val="Arial"/>
        <family val="2"/>
        <charset val="238"/>
      </rPr>
      <t xml:space="preserve"> u dodiru s morskom vodom marke betona </t>
    </r>
    <r>
      <rPr>
        <b/>
        <sz val="10"/>
        <rFont val="Arial"/>
        <family val="2"/>
        <charset val="238"/>
      </rPr>
      <t>C30/37.</t>
    </r>
  </si>
  <si>
    <r>
      <t xml:space="preserve">Armiranobetonski elementi (podbeton, zaštitni zidovi, temeljne ploče, temeljne trake, zidovi…) koji </t>
    </r>
    <r>
      <rPr>
        <b/>
        <sz val="10"/>
        <rFont val="Arial"/>
        <family val="2"/>
        <charset val="238"/>
      </rPr>
      <t>su</t>
    </r>
    <r>
      <rPr>
        <sz val="10"/>
        <rFont val="Arial"/>
        <family val="2"/>
        <charset val="238"/>
      </rPr>
      <t xml:space="preserve"> u dodiru s morskom vodom marke betona  </t>
    </r>
    <r>
      <rPr>
        <b/>
        <sz val="10"/>
        <rFont val="Arial"/>
        <family val="2"/>
        <charset val="238"/>
      </rPr>
      <t>C35/45.</t>
    </r>
  </si>
  <si>
    <r>
      <t xml:space="preserve">Napomena: </t>
    </r>
    <r>
      <rPr>
        <b/>
        <sz val="10"/>
        <rFont val="Arial"/>
        <family val="2"/>
        <charset val="238"/>
      </rPr>
      <t>OBAVEZNO</t>
    </r>
    <r>
      <rPr>
        <sz val="10"/>
        <rFont val="Arial"/>
        <family val="2"/>
        <charset val="238"/>
      </rPr>
      <t xml:space="preserve"> Provjeriti razrede izloženosti i marke betona prema u građevinskom  projektu konstrukcije</t>
    </r>
  </si>
  <si>
    <r>
      <t xml:space="preserve">Betoniranje izravnavajućeg </t>
    </r>
    <r>
      <rPr>
        <b/>
        <sz val="10"/>
        <rFont val="Arial"/>
        <family val="2"/>
        <charset val="238"/>
      </rPr>
      <t>podložnog betona</t>
    </r>
    <r>
      <rPr>
        <sz val="10"/>
        <rFont val="Arial"/>
        <family val="2"/>
        <charset val="238"/>
      </rPr>
      <t xml:space="preserve"> ispod temeljne ploče, trakastih temelja, temelja samaca u prosječnoj debljini </t>
    </r>
    <r>
      <rPr>
        <b/>
        <sz val="10"/>
        <rFont val="Arial"/>
        <family val="2"/>
        <charset val="238"/>
      </rPr>
      <t>cca 5-7 cm</t>
    </r>
    <r>
      <rPr>
        <sz val="10"/>
        <rFont val="Arial"/>
        <family val="2"/>
        <charset val="238"/>
      </rPr>
      <t xml:space="preserve">, a sve betonom razreda tlačne čvrstoće </t>
    </r>
    <r>
      <rPr>
        <b/>
        <sz val="10"/>
        <rFont val="Arial"/>
        <family val="2"/>
        <charset val="238"/>
      </rPr>
      <t>C 20/25, razreda izloženosti X0</t>
    </r>
    <r>
      <rPr>
        <sz val="10"/>
        <rFont val="Arial"/>
        <family val="2"/>
        <charset val="238"/>
      </rPr>
      <t xml:space="preserve">. Obračun po m3 betona geometrijske osnove temelja - rastur je uračunat u geometrijsku osnovu. </t>
    </r>
  </si>
  <si>
    <t>Napomena: Izvodi se po odluci nadzornog inženjera samo u slučaju ako nema prisutnosti morske vode.</t>
  </si>
  <si>
    <t>- podbeton ispod novih ploča sudopera  i staza</t>
  </si>
  <si>
    <t>a)nabava betona, doprema i ugradnja</t>
  </si>
  <si>
    <r>
      <t xml:space="preserve">Betoniranje arm. </t>
    </r>
    <r>
      <rPr>
        <b/>
        <sz val="10"/>
        <rFont val="Arial"/>
        <family val="2"/>
        <charset val="238"/>
      </rPr>
      <t>betonske temeljne ploče ,</t>
    </r>
    <r>
      <rPr>
        <sz val="10"/>
        <rFont val="Arial"/>
        <family val="2"/>
        <charset val="238"/>
      </rPr>
      <t xml:space="preserve"> betonom C30/37 razreda izloženosti XC2, koji se betoniraju u terenu i oplati. Obračun po m3 za beton i m2 za oplatu.</t>
    </r>
  </si>
  <si>
    <t>TEMELJNA PLOČA d=25,00 cm</t>
  </si>
  <si>
    <t>c) oplata</t>
  </si>
  <si>
    <r>
      <t xml:space="preserve">Betoniranje </t>
    </r>
    <r>
      <rPr>
        <b/>
        <sz val="10"/>
        <rFont val="Arial"/>
        <family val="2"/>
        <charset val="238"/>
      </rPr>
      <t>armirano betonskih vertiklanih i horizontalnih serklaža</t>
    </r>
    <r>
      <rPr>
        <sz val="10"/>
        <rFont val="Arial"/>
        <family val="2"/>
        <charset val="238"/>
      </rPr>
      <t xml:space="preserve"> betonom  </t>
    </r>
    <r>
      <rPr>
        <b/>
        <sz val="10"/>
        <rFont val="Arial"/>
        <family val="2"/>
        <charset val="238"/>
      </rPr>
      <t>C30/37, razreda izloženosti XS1</t>
    </r>
    <r>
      <rPr>
        <sz val="10"/>
        <rFont val="Arial"/>
        <family val="2"/>
        <charset val="238"/>
      </rPr>
      <t xml:space="preserve"> u potrebnoj glatkoj oplati. 
Obračun po m3 za beton i m2 za oplatu.</t>
    </r>
  </si>
  <si>
    <t>b) oplata</t>
  </si>
  <si>
    <r>
      <t xml:space="preserve">Betoniranje </t>
    </r>
    <r>
      <rPr>
        <b/>
        <sz val="10"/>
        <rFont val="Arial"/>
        <family val="2"/>
        <charset val="238"/>
      </rPr>
      <t>armirano betonskih greda/nadvoja</t>
    </r>
    <r>
      <rPr>
        <sz val="10"/>
        <rFont val="Arial"/>
        <family val="2"/>
        <charset val="238"/>
      </rPr>
      <t xml:space="preserve"> betonom  </t>
    </r>
    <r>
      <rPr>
        <b/>
        <sz val="10"/>
        <rFont val="Arial"/>
        <family val="2"/>
        <charset val="238"/>
      </rPr>
      <t>C30/37, razreda izloženosti XS1</t>
    </r>
    <r>
      <rPr>
        <sz val="10"/>
        <rFont val="Arial"/>
        <family val="2"/>
        <charset val="238"/>
      </rPr>
      <t xml:space="preserve"> u potrebnoj glatkoj oplati. 
Obračun po m3 za beton i m2 za oplatu.</t>
    </r>
  </si>
  <si>
    <t>a1) beton</t>
  </si>
  <si>
    <t>5</t>
  </si>
  <si>
    <r>
      <t xml:space="preserve">Nabava, dobava, čišćenje, ispravljanje, savijanje, montaža i vezivanje, varenje, potrebito nastavljanje </t>
    </r>
    <r>
      <rPr>
        <b/>
        <sz val="10"/>
        <rFont val="Arial"/>
        <family val="2"/>
        <charset val="238"/>
      </rPr>
      <t>armature</t>
    </r>
    <r>
      <rPr>
        <sz val="10"/>
        <rFont val="Arial"/>
        <family val="2"/>
        <charset val="238"/>
      </rPr>
      <t xml:space="preserve"> i sl.od čelika B500B (vidi program KiOK) bez obzira na profil i složenost armiranja. U cijenu su uključene i svi potrebiti elementi i radnje za ugradnju armature, tj. "jahači", distanceri, podložni elementi i sl. (bilo kakvog tipa....). </t>
    </r>
  </si>
  <si>
    <t>Bez obzira na Ø i složenost, obračun po kg.</t>
  </si>
  <si>
    <t>Obračun izvršiti prema iskazu armature.</t>
  </si>
  <si>
    <t>Napomena: Količina armature procijenjena je prema statičkom izračunu konstrukcije. Točna količina biti će utvrđena iskazom i izvedbenom projektu.</t>
  </si>
  <si>
    <t>- armatura</t>
  </si>
  <si>
    <t>kg</t>
  </si>
  <si>
    <t>ZIDARSKI RADOVI</t>
  </si>
  <si>
    <t>Opći uvjeti:
U jediničnoj cijeni pojedine stavke sadržan je sav rad i materijal (dobava i postava), zatim sva sredstva za rad i prevoz. i sve ostalo potrebno za konačnu izvedbu ovakve vrste radova. U jediničnoj cijeni sadržano je sve što je u opisu pojedine stavke troškovnika, te sve što je u tehničkom opisu, programu kontrole i osiguranja kvalitete, projektu (grafičkim i ostalim prilozima), kao i ostalim pratećim elaboratima.</t>
  </si>
  <si>
    <t xml:space="preserve">U jediničnoj cijeni pojedine stavke sadržan je sav rad i materijal (dobava i postava), zatim sva sredstva za rad i prevoz (bageri, kamioni, kiperi), geodetsko vođenje i sve ostalo potrebno za konačnu izvedbu ovakve vrste radova.    
</t>
  </si>
  <si>
    <t xml:space="preserve">Zidarski radovi moraju se izvesti u skladu s Pravilnikom o tehničkim mjerama i uvjetima za izvođenje zidova zgrade (Sl.list 17/70)
Standardi za zidarske radove:
• za opekarske proizvode: 
HRN B.D1.009; HRN B.D1.010
HRN B.D1.011; HRN B.D1.013
HRN B.D1.014; HRN B.D1.015
HRN B.D1.024; HRN B.D1.030
• za plino i pjenobetonske proizvode:               
HRN U.M1.050; HRN U.M1.054
 HRN U.M1.056; HRN U.M1.058
• za gips i gipsane elemente:               
HRN B.C1.030; HRN U.N2.010
• za cement:                       HRN B.C1.011;
• za građevinski kreč:       HRN B.C1.021;
• za mort za žbukanje i zidanje:            
HRN U.M2.010; HRN U.M2.012
 HRN U.M8.002
</t>
  </si>
  <si>
    <r>
      <t xml:space="preserve">Svi materijali upotrebljavani u gradnji moraju u potpunosti odgovarati važećim standardima. 
Odstupanje od projektom predviđenih dimenzija dozvoljeno je samo u sporazumu s nadzornim inženjerom i projektantom.
Sve vertikalne i horizontalne plohe moraju biti izvedene i očišćene po završetku radova.
</t>
    </r>
    <r>
      <rPr>
        <b/>
        <sz val="10"/>
        <rFont val="Arial"/>
        <family val="2"/>
        <charset val="238"/>
      </rPr>
      <t>U svrhu zaštite susjednih postojećih ili već izvedenih radova i ploha, horizontalnih ili vertikalnih, potrebno je iste na odgovarajući način zaštititi PVC ili PE folijama, ljepenkom, daskama i sl. tako da ne dođe do oštećenja radova ili ploha. Sve navedeno treba uračunati u jediničnu cijenu radova.</t>
    </r>
  </si>
  <si>
    <t xml:space="preserve">Razne pomoćne konstrukcije i skele potrebne u toku radova treba obavezno uračunati u jediničnu cijenu, osim gdje je to posebno predviđeno troškovnikom.
Izvođač je dužan pratiti kvalitetu svih materijala koji se ugrađuju, također i pomoćnih materijala koji se neće ugraditi ali se koriste u toku radova, te u skladu s HRN standardom dokazati da korišteni materijali odgovarajući standard zadovoljajvaju. Isto vrijedi i za dokazivanje stručnosti radnika gdje se to traži HRN standardom. Sve troškove oko dobivanja atesta (uključivo i utrošak svih potrebnih materijala za uzorke) izvođač treba uračunti u jediničoj cijeni. Radove oko atestiranja treba povjeriti za to ovlaštenoj i stručnoj organizaciji.
</t>
  </si>
  <si>
    <t>Zidanje
Zidati treba u potpuno horizontalnim redovima, a ležajne i sudarne reške moraju biti širine 10-15 mm. Pri zidanju ih treba dobro zapuniti odgovarajućom vrstom morta, a kod ploha koje će se ožbukati treba ostaviti prazninu u reškama do dubine od cca 2 cm od plohe zida, da bi se žbuka bolje uhvatila, ako troškovnikom nije drugačije određeno. Upotreba skele za visine preko 1,5 m uključena je u jedinične cijene i neće se posebno obračunavati.
Opeka za zidanje mora biti kvalitetna, dobro pečena, te mora odgovarati kvaliteti propisanoj HRN-om. Mort za zidanje mora odgovarati propisima HRN-a. Ukoliko su neke od odredbi ovih općih uvjeta u koliziji s HRN standardom, vrijede odredbe HRN-a.
Spojeve različitih medija ( opeka beton ili inst. okno zid )potrebno je rabicirati staklenom mrežicom. Spojeve zidanog zida sa AB konstrukcijom ankerirati armaturom u svakom trećem redu prema uputi statičara.</t>
  </si>
  <si>
    <t>Žbukanje
Za potrebe žbukanja koristiti omjere : 
Produžni cem.mort 1:2:5 – za žbukanje zidova i fasade, zidanje zidova ispune i pregradnih zidova debljine ½ opeke i više
Cementni mort 1:4 – za pačokiranje
Cementni mort 1:3 – za cementnu glazuru podova i ugradbu željeznih predmeta
Prije nego se počne žbukati potrebno je izvršiti predradnje čišćenja ploha, i čišćenja i ispuhivanja fuga, kvašenje zidne površine vodom, te špricanje cem. mortom 1:1. Ako je zbog kiše ploha zida isuviše mokra, žbukanje treba odgoditi sve dok ploha zida ne bude dovoljno suha. Žbukanje se ne smije vršiti dok je temperatura prostora previsoka ili preniska, da žbuka ne bi ispucala. Ravnost mora biti u skladu sa propisanim tolerantnim odstupanjima prema DIN 18202, s tim da su mjerodavni uvijek stroži zahtjevi. Skela za visine preko 1,5m uključena je u jediničnoj cijeni radova.</t>
  </si>
  <si>
    <r>
      <t xml:space="preserve">Preporučuje se rad sa gotovim žbukama sa tipom žbuke definiranom prema stavci troškovnika
Za unutarnje zidove od betona predviđena vapneno- cementna žbuka VC40. Nanosi se na očvrsli cem. Špric u debljin 15 mm.Nakon djelomičnog učvršćivanja, u pravilu drugi dan, VC 40 navlažiti vodom i zafilcati. Na spojevima kutova ugraditi kutni profil i obraditi spoj staklenom mrežicom.
</t>
    </r>
    <r>
      <rPr>
        <b/>
        <sz val="10"/>
        <rFont val="Arial"/>
        <family val="2"/>
        <charset val="238"/>
      </rPr>
      <t>Zatvaranje prodora i šliceva može se posebno obračunati samo u slučaju ako su isti odštemani u već požbukanim zidovima.</t>
    </r>
    <r>
      <rPr>
        <sz val="10"/>
        <rFont val="Arial"/>
        <family val="2"/>
        <charset val="238"/>
      </rPr>
      <t xml:space="preserve">
Za poravnanje bet. stropova u debljini 2-3 mm koristiti glet masu za beton uz prethodno nanošenje kontakt grunda. Ako je potrebno nanijeti deblji sloj od 5 mm, koristiti betonfiks koji se može nanositi do debljine 20 mm, koji se po nanošenju zafilca spužvastom gladilicom i zagleta.</t>
    </r>
  </si>
  <si>
    <t>Ugradbe 
Ugradbe treba izvoditi prema opisu, nacrtima i propisima. Ako za ugradbe treba dubiti zidove ili stropove, onda se to mora vršiti pažljivo, bez suvišnih oštećenja. Armatura se u tom slučaju kao ni tlačna zona betona ne smije dirati. Kod zidarskih ugradbi nije uračunata izrada ili dobava elemenata koji se ugrađuju, osim kada se to u stavci troškovnika posebno ne traži.
U jediničnim cijenama treba uračunati sve radove dotične stavke, sa dobavom potrebnog materijala i građevnih dijelova, sve horizontalne i vertikalne transporte i prijenose osnovnog i pomoćnog materijala, do i na gradilištu, sve utovare, istovare i pretovare, sva uskladištenja, te sva potrebna radna snaga i režijski troškovi 
U slučaju eventualnih nejasnoća treba se u prvom redu poslužiti odgovarajućim i važećim normativima (građevinske norme). Sve zidarske radove treba izvesti i obračunti po G.N.301.</t>
  </si>
  <si>
    <t xml:space="preserve">PRIPREMA PODLOGE ZA LVT POD U SMJEŠTAJNIM JEDINICAMA: Površina mora biti neoštećena, čista, suha, tvrda i slobodna od zagađenja kao što su nafta, masnoća, premazi itd. Sav prašnati, rastresit i trošan materijal mora se u potpunosti ukloniti sa svih površina prije nanošenja proizvoda postupkom dijamantnog strojnog brušenja i usisavanja. Podloga treba biti bez ikakve vlage, ugljikovodičnih mrlja. Brušenjem je potrebno eliminirati cementno mlijeko na površini cementne košuljice ili mase za izravnavanje. </t>
  </si>
  <si>
    <t>Dopuštene su granične vrijednosti neravnina gotove podloge mjerene na razmaku od 2m - 4 mm prema DIN 18202, 2 mm - 2m. Tolerancija mora biti manja od 2 mm na 20 cm za betonske/drvene podloge. Dopuštena vlaga prema CM metodi je ≤ 2 % za beton, Rh 30% - 60%. Ukoliko postoji dilatacijski razmak, potrebno je košuljicu i masu za izravnavanje prekinuti sa obje strane, a spoj se tretira ugradnim ili pokrivnim profilima. Ukoliko postoji izolacijski razmak na krajevima, potrebno je popunjavanje praznina mekim materijalima (npr. stiropor) i skraćivanje materijala.</t>
  </si>
  <si>
    <r>
      <rPr>
        <b/>
        <sz val="10"/>
        <rFont val="Arial"/>
        <family val="2"/>
        <charset val="238"/>
      </rPr>
      <t>Čišćenje objekta</t>
    </r>
    <r>
      <rPr>
        <sz val="10"/>
        <rFont val="Arial"/>
        <family val="2"/>
        <charset val="238"/>
      </rPr>
      <t xml:space="preserve"> te ostalih korištenih komunikacija  (horizontalna projekcija) u toku rada i po završetku svih radova. </t>
    </r>
  </si>
  <si>
    <t xml:space="preserve">U cijeni uključeno čišćenje sanitarija, stolarije, podova, stakla - sve komplet spremno za primopredaju sa odvozom smeća na gradsku deponiju. U cijeni i permanentno čišćenje tijekom gradnje, izvođač mora oformit ekipu koja će dnevno čistiti objekt po svim etažama. </t>
  </si>
  <si>
    <t xml:space="preserve">Izolaterske radove izvoditi prema opisu u stavkama troškovnika i drugim dijelovima ove projektne dokumentacije, u skladu s uzancama i pravilima struke, uz primjenu i pridržavanje važećih propisa i normi , naročito slijedećih:
Tehnički propis o građevnim proizvodima [nn 33/10; 87/10, 147/10, 81/11 i 100/11]
Tehnički propis o racionalnoj uporabi energije i toplinskoj zaštiti u zgradama (NN 128/15)
- Pravilnik o tehničkim normativima za projektiranje, izvođenje završnih radova u građevinarstvu (Sl. list br.   21/90)
- HRN U.F2.024 Tehnički uvjeti za izvođenje izolacijskih radova na ravnim krovovima 
- Pravilnik o tehničkim mjerama i normativima za ugljikovodične hidroizolacije krovova i terasa (Sl. list           32/70)  </t>
  </si>
  <si>
    <t>Obračunava se isključivo gotova razvijena površina, bez dodataka za škart. u jediničnu cijenu stavke uračunati sve potrebne završne, rubne i dilatacijske lajsne, sav škart i sve fazonske komade.  
Za krovne izolacije izvođač je obavezan izraditi proračun tiplanja  za vrlo vjetrovita područja, ovjeren od strane tehnologa odabranog proizvođača.
Varene izolacije - obračun po m2 (preklopi su uključeni i ne obračunavaju se posebno). Otvori veći od 1 m2 se odbijaju pri obračunu.
Krovovi - obračun po m2 razvijene površine (uključivo podizanja na atiku). Otvori veći od 1 m2 se odbijaju pri obračunu.</t>
  </si>
  <si>
    <t>Sve radove izvođač treba izvoditi prema „ - Tehničkom propisu o racionalnoj upotrebi energije i toplinskoj zaštiti u zgradama (NN 97/14)“ i „Pravilniku o ocjenjivanju sukladnosti , ispravama o sukladnosti i označavanju građevinskih proizvoda (NN 103/08).
Materijal za izolaciju treba odgovarati postojećim propisima i standardima HRN za izolaterske radove.</t>
  </si>
  <si>
    <t>Hidroizolacije
- Bitumenske hidroizolacijske trake s uloškom: HRN EN 13707:2013
- Podložne trake - HRN EN 13859-1 (2):2014
- Plastične i elastomerne hidroizolacijske trake HRN EN 13956:2012; HRN EN 13967:2012
- Bitumenske trake za zaštitu od vlage i vode iz tla - HRN EN 13969:2005+A1:2008
- Bitumenske paronepropusne trake - HRN EN 13970:2005+A1:2008
- Plastične i elastomerne paronepropusne trake - HRN EN 13984:2013
- Plastične i elastomerne trake za kapilarnu vlagu - HRN EN 14909:2012
- Bitumenske trake za kapilarnu vlagu - HRN EN 14967:2008
- Hladni premaz - HRN U.M3.240
- Vrući premaz -  HRN U.M3.224</t>
  </si>
  <si>
    <t>Toplinske izolacije
-    mineralna vuna (MW)                                            HRN EN 14303:2016
-    ekspandirani polistiren (EPS)                                HRN EN 14309:2016
-    ekstrudirani polistiren (XPS)                                  HRN EN 14307:2016
-   tvrda poliuretanska pjena (PUR)                            HRN EN 14308:2016
-   polietilenska pjena (PEF)                                       HRN EN 14313:2016
-   proizvodi od pjenastog stakla (CG)                        HRN EN 14305:2016
-   proizvodi od kalcijevog silikata (CS)                       HRN EN 14306:2016
-   proizvodi od savitljive elastomerne pjene (FEF)     HRN EN 14304:2016
Materijal za izolaciju treba odgovarati postojećim propisima i standardima HRN za izolaterske radove i to onima koji su vrijedeći na dan početka gradnje.</t>
  </si>
  <si>
    <t>IZOLATERSKI RADOVI  obuhvaćaju:
o         Horizontalna hidroizolacija podruma / prizemlja  
o         Vertikalna hidroizolacija podruma / podnožja zidova 
o         Toplinska izolacija zidova podruma
o         Unutarnja HI (međukatne konstrukcije u mokrim čvorovima)
o         Brtvljenje instalacijskih prodora
o         hidroizolacija i toplinska izolacija galerija
o         toplinske izolacije grijanih prostora prema negrijanima</t>
  </si>
  <si>
    <t>Ostale hidroizolacije i toplinske izolacije obuhvaćene su u pokrivačkim, limarskim, završnim zidarskim i drugim zanatskim radovima. 
Sve spojeve, fuge, prekide betoniranja, radne reške, dilatacije i ostale detalje potrebno je riješiti unutar jednog sustava za brtvljenje i sanaciju građevina.</t>
  </si>
  <si>
    <t>- hidroizolacije na bazi bitumena izvode se kao premazi i kao premazi s izolacionim trakama (ljepenkama)  koje mogu biti s:
· uloškom od sirovog krovnog papira
 ·   uloškom od aluminijske ili  bakrene  folije
·     uloškom od staklenog voala ili staklene tkanine</t>
  </si>
  <si>
    <t xml:space="preserve">Izolacionu ljepenku i ostale vrste izolacionih traka i ploča treba rezati ravno i pravokutno. Zaderani i krpani komadi isključeni su od ugradbe. Svi preklopi moraju biti najmanje 10 cm široki i lijepljeni bitumenom – hladnom bitumenskom masom ili vrućom bitumenskom izolacionom masom. Kod polaganja dvaju ili više slojeva izolacionih traka ili ploča preklopi ne smiju ležati jedan na drugom, već moraju biti pomaknuti.
Kod hidroizolacije zidova ljepenka treba na svaku stranu zida imati prehvat širine od 10 cm, koji treba spojiti s horizontalnom izolacijom podova. Površine na koje se polaže izolacija, trebaju biti posve ravne, suhe, očišćene od prašine i nečistoće i dovoljno glatke, da izolacija dobro prijanja. Izolacija treba prilegnuti na površinu ravno, bez nabora i mjehura. </t>
  </si>
  <si>
    <t>Posebnu pažnju obratiti na zaštitu od požara kod rada s vrućim bitumenskim premazima i varenim ljepenkama zbog velike zapaljivosti bitumena. U slučaju požara gasiti pijeskom ili pjenom. Gašenje vodom je opasno zbog prskanja vrelog bitumena.
Premazi – bitumenske emulzije upotrebljavaju se za izradu prethodnih hidroizolacijskih namaza tekuće konzistencije te za izradu osnovnih tekućih  i tjestastih hidroizolacijskih slojeva. Premazi se sastoje od bitumena, mineralnog punila, emulgatora i vode. Mogu se dodavati i polimerna vlakna 
Bitumenske hidroizolacije  se ugrađuju na suhu, nemasnu  i podlogu očišćenu od prašine.</t>
  </si>
  <si>
    <t>- hidroizolacije polimernim sintetskim trakama - PVC membrane. 
Izvode se u trakama, prema uputama odabranog proizvođača: slobodno položene ili mehanički učvršćene s preklopima i zavarivanjem vrućim zrakom.  
Površina na koju se polažu izolacione trake mora biti očišćena i suha, maksimalne vlage koju propisuje proizvođač. Preklopi lijepljeni (elastomeri) ili zavareni vrućim zrakom (termoplasti). Svi detalji spojeva, preklopa, fazonski komadi, mehanička spojna sredstva… moraju se ugrađivati uz striktno pridržavanje uputa odabranog proizvođača.</t>
  </si>
  <si>
    <t xml:space="preserve">- hidroizolacije na bazi kemijskih procesa unutar betona 
Prilikom ugradnje betona:
•        dobro izvibrirati beton, da se izbjegnu šupljine
•        poduzeti mjere za njegovanje betona da bi se izbjeglo oštećivanje površine betona
•        osigurati održavanje vlage u betonu za vrijeme procesa kristalizacije u betonu  (koristi se voda iz samog betona) 
•        predvidjeti prekide betoniranja i obradu  pukotina većih od 0,4 mm
</t>
  </si>
  <si>
    <t xml:space="preserve">- parna brana
Parna brana je visoko vrijedni izolacioni sloj koji se postavlja ispod toplinske izolacije. Prije polaganja parne brane moraju biti izvedena podnožja u uglovima (holkeri), tako da se izolacijske trake ne lome pod pravim kutem, nego se koso postavljaju na vertikalnu plohu. Podloga mora biti očišćena od prašine, mora biti ravna i potpuno suha. Max. vlažnost podloge je 3% mase. Parna brana se može polagati samo po suhom vremenu. Za parnu branu primjenjuju se bitumenske folije sa ulošcima metalne (aluminijske) folije, a kao sredstvo za ljepljenje je bitumen i bitumenska masa u vrućem stanju. Obračun se vrši prema postojećim normama GN 301,5.
</t>
  </si>
  <si>
    <t>-polietilenska folija ( PE)
Polietilenska folija postavlja se kao zaštitni ili dilatacioni sloj u sastavu višeslojnih konstrukcija podova i ravnih krovova.  Debljina folije je 0,15-0,20mm. Trake folije polažu se  s preklopom od 10cm. Preklopi se lijepe samoljepljivom plastičnom trakom širine 5cm. Folija se uz zidove podiže do kote gotova poda. Polietilenska folija postavlja se kao zaštitni ili dilatacioni sloj u sastavu višeslojnih konstrukcija podova i ravnih krovova.  Debljina folije je 0,15-0,20mm. Trake folije polažu se s preklopom od 10cm. Preklopi se lijepe samoljepljivom plastičnom trakom širine 5cm. Folija se uz zidove podiže do kote gotova poda. Obračun po m2 u ovisnosti o debljini PE folije.</t>
  </si>
  <si>
    <t xml:space="preserve">TOPLINSKA IZOLACIJA
Toplinska izolacija se izvodi od materijala koji imaju osobine da slabo provode toplinu (proračunom je određena vrijednost toplinske izolacije). Izvode se prema opisu troškovnika, kvalitetno i prema HRN-a, te tehničkim propisima  za toplinsku i zvučnu izolaciju. Obračun radova vrši se po m2  izvedene površine.
Eventualne promjene materijala mogu se dozvoliti isključivo uz odobrenje Nadzornog inženjera i projektanta, te ukoliko zamjenski materijal ima svojstva koja su unutar vrijednosti predviđenih projektom, a što Izvođač mora proračunom dokazati. Projektom je predviđena upotreba slijedećih materijala:
-          ekspandirani polistiren,
-          elastificirani ekspandirani polistiren,
-          ekstrudirani polistiren,
-          kamena i mineralna vuna,
-          kombi ploče s uloškom kamene vune.
Sve materijale je potrebno nabavljati isključivo u gustoćama predviđenim projektom i troškovnikom.
Ukoliko je stavkom definirano, uz toplinsku izolaciju obračunava se PE folija ili neki drugi materijal.
NAPOMENA: Ostali hidroizolacijski i termoizolacijski materijali, kao i upijači zvuka opisati će se u stavci rada u kojoj se koriste. 
</t>
  </si>
  <si>
    <t>Sve iskazane površine hidroizolacije i toplinske izolacije predstavljaju površine gotovo izvedene izolacije, što uključuje sve navedene slojeve i potrebne preklope, tipske detalje, uglove, preljeve i slično.
Izvođač je dužan iz gotovih površina proračunati potrebnu stvarnu količinu materijala za nabavu.</t>
  </si>
  <si>
    <t>Jedinična cijena uključuje:
·         tehnološku razradu svih detalja  
·         pripremu podloga 
·         čišćenje zaprljanih podloga vodom pod tlakom i sredstvima / impregnacijama koja propisuje 
          proizvođač hidroizolacije
·         dobavu i ugradnju svih opisanih materijala i elemenata
·         postavu i skidanje radne skele sa zaštitnom tkaninom,
·         sve posredne i neposredne troškove za rad, materijal, alat i građevinske strojeve
·         sve transporte 
·         odvoz i zbrinjavanje smeća 
·         završno čišćenje prije primopredaje radova
·         nadoknadu  eventualne štete nastale iz nepažnje  na svojim ili tuđim radovima 
·         poduzimanje mjera po HTZ i drugim postojećim propisima·         
zidarske pripomoći kod ugradbe (rad i materijal)</t>
  </si>
  <si>
    <t>Obračun:
· hidroizolacije (bitumenske, sintetske, penetrirajući premazi…)  po površini gotove izolirane površine (bez obzira na broj položenih slojeva / traka / premaza, te dimenzija  preklopa)  um2
·bubreći kitovi ili trake - po dužini izraženoj u m1
· aditivi  za vodonepropusnosti  - po težini izraženo u kilogramima po m3 betona  kg
Ovi uvjeti se mijenjaju ili nadopunjuju pojedinim stavkama troškovnika.</t>
  </si>
  <si>
    <t xml:space="preserve">Dobava i postavljanje termoizolacije podova sa polaganjem PE folije preko toplinske izolacije. Stavkom je obuhvaćena i postava dilatacije cementne glazure od svih zidova pločama elastificiranog okipora debljine 1cm i visine nešto preko gornjeg ruba cementne glazure. 
Obračun po m2. </t>
  </si>
  <si>
    <t>-pod objekta</t>
  </si>
  <si>
    <t>-  EPS 6.0 cm; 25kg/m3</t>
  </si>
  <si>
    <t xml:space="preserve">-  EPS-T  2,0 cm + PE  folija </t>
  </si>
  <si>
    <t>Dobava svog potrebnog materijala te izrada rabiciranog (PVC vlakna) cementnog estriha sitnozrnim betonom  debljine 5.0 cm. Stavkom je obuhvaćena i postava dilatacije cementne glazure od svih zidova pločama elastificiranog okipora debljine 1 cm i visine nešto preko gornjeg ruba cementne glazure. Gornja površina estriha mora biti vodoravna i završno obrađena i u potpunosti pripremljena za postavu završne obloge. U cijenu uključeno izrada svih potrebnih dilatacija. 
Gornja površina treba biti zaglađena za polaganje završnog podnog sloja i izvedena u padu prema sifonu i rešetkama. Obračun po m2.</t>
  </si>
  <si>
    <t>-cementni estrih debljine 5-10cm - objekt</t>
  </si>
  <si>
    <t xml:space="preserve">Zidanje nosivih zidova od blok opeke d = 25 cm u produžno cementnom mortu omjera 1:2:6.  Obračun po m3 sve kompletno prema prospektu i uputama proizvođača. </t>
  </si>
  <si>
    <t>-zidanje zidova</t>
  </si>
  <si>
    <t>-zatvaranje otvora opeka 10 cm</t>
  </si>
  <si>
    <t>Gruba i fina žbuka unutarnjih zidova, produžnim mortom 1:2:6. Prije žbukanja sve površine očistiti, močiti i špricati rijetkim cementnim mortom 1:1. Sve površine moraju biti ravne i glatke, a sudari ploha oštri. Za sve gotovo sa obradom špaleta. Obračun po m2. Otvori veličine do 3 m2 sa i bez špaleta se ne odbija</t>
  </si>
  <si>
    <t>- žbukanje zidova</t>
  </si>
  <si>
    <r>
      <t>m</t>
    </r>
    <r>
      <rPr>
        <vertAlign val="superscript"/>
        <sz val="10"/>
        <rFont val="Arial"/>
        <family val="2"/>
        <charset val="238"/>
      </rPr>
      <t>2</t>
    </r>
  </si>
  <si>
    <t>Zatvaranje šliceva i proboja za razne instalacije. Stavka obuhvaća pažljivo čišćenja, skidanje viška morta ili gipsa od fiksiranja instalacija te zatvaranje šlica produžnim mortom i završno zaglađivanje i rabiciranje. Sve pripremljeno za soboslikarske radove. Obračun po m' kompletno zatvorenog šlica ili proboja.</t>
  </si>
  <si>
    <t>m'</t>
  </si>
  <si>
    <t>Zidarska pripomoć pri izvedbi svih obrtničkih, instalaterskih i montažerskih radova. Razna bušenja, štemanja, dozidavanja, popravci, krpanje šliceva i sl. Stavka uključuje upotrebu laganih prijenosnih skela. Stavka se obračunava samo za radove koji nisu predmet ovog troškovnika.</t>
  </si>
  <si>
    <t>NKV</t>
  </si>
  <si>
    <t>h</t>
  </si>
  <si>
    <t>KV</t>
  </si>
  <si>
    <t>IZOLATERSKI RADOVI</t>
  </si>
  <si>
    <t>Horizontalna hidroizolacija podova na tlu</t>
  </si>
  <si>
    <t>1.</t>
  </si>
  <si>
    <t>Dobava, doprema i izrada horizontalne hidroizolacije podova u prizemlju na bazi destiliranog bitumena sa plastomernim polimerima (APP), min. 5.30 kg / m2, armirana staklenim voalom, debljine 4.0mm, obostrano zašticena polietilensklom (PE) folijom za jednostavniju ugradnju, prema EN 13969 ili jednakovrijedan i DIN 18195-6 ili jednakovrijedan. Fleksibilnost pri niskim temperaturama: ≥ - 5°C (EN 1109 ili jednakovrijedan). Membrane se ugrađuju u 2 sloja (bočni preklopi; 100mm, čeoni preklopi: 150mm) na podlogu pripremljenu sa temeljnim bitumenskim premazom u sustavu. Postavlja se na betonsku podlogu, sa preklopima min. 10 cm, sve potpuno zavareno, uz prethodno nanošenje hladnog bitumenskog premaza. Na rubu se Izolacija podiže min 15 cm iznad gornjeg ruba ploče. Sve izvedeno prema uputama proizvođača.</t>
  </si>
  <si>
    <t>Proizvod tipa kao SikaShield P22 PE 4KG - Obračun po m2 kompletno izvedene hidroizolacije.</t>
  </si>
  <si>
    <t>podna ploča unutra</t>
  </si>
  <si>
    <t>m²</t>
  </si>
  <si>
    <t>2.</t>
  </si>
  <si>
    <t>Dobava materijala i izvedba hidroizolacije poda i zida kupaonice izvođenjem jednokomponentnog mikroarmiranog polimer-cementnog premaza, sa visokim modulom elastičnosti, na bazi cementa sa specijalnim alkalno otpornim polimerima, i sadržajem sitnog agregata, prema EN 1504-2 i EN 1504-9 (Principi 1, 2 i 8). Karakteristike proizvoda: otpornost na negativni vodeni pritisak: min. 2,5 bara (prema UNI 8298/8 ili jednakovrijednom _____________), specifična gustoća: min. 1,50 kg/L, maksimalno zrno agregata: Dmax: 0,315 mm, statičko premoštenje pukotina: min. klasa A3 (EN 1062-7  ili jednakovrijedan ______________), paropropusnost: mak. 2,91 m(  (EN ISO 7783 ili jednakovrijedan ______________), kapilarno upijanje: maks. mak. 0,016 kg m-2 h-0,5 (EN 1062-3 ili jednakovrijedan _____________).Proizvod se nanosi na čistu i čvrstu podlogu estriha u dva sloja u svemu prema uputstvu proizvođača. Prosječna potrošnja je 1,50 kg/m2 po jednom sloju, ukupno 3,00 kg/m2. Hidroizolacija se uz zidove podiže min. 10,00 cm, a oko kade i u prostoru tuširanja u visini od 2,0m.</t>
  </si>
  <si>
    <t>Proizvod tipa kao Sikalastic 1K</t>
  </si>
  <si>
    <t>Brtvljenje spojeva između horizontalnih i vertikalnih površina i dilatacija ugradnjom specijalne trake, širine 120mm, na bazi termoplastičnog elastomera (TPE) obostrano kaširane sa polipropilenskim geotekstilom. Traka se utapa u prvi sloj premaza, a drugim prekriva.</t>
  </si>
  <si>
    <t>Proizvod tipa kao Sika Seal Tape F</t>
  </si>
  <si>
    <t>Stavka obuhvaća i izvedbu odgovarajućeg brtvljenja na poziciji ugradnje podžbuknih mješalica te na pozicijama ugradnje podnog i zidnog profila/nosača staklenog paravana/pregrade prostora za tuširanje sa svim odgovarajućim izolacijskim ojačanjima i trakama i dr. u skladu s odabranim sustavom hidroizolacije i u cijelosti u skladu s uputama proizvođača hidroizolacijskog sustava..</t>
  </si>
  <si>
    <t>podovi (s uzdizanjem od 10 cm izolacije na zidove)</t>
  </si>
  <si>
    <t>zid uz tuš i kadu (visina 200 cm)</t>
  </si>
  <si>
    <t>MONTAŽERSKI I GIPSKARTONSKI RADOVI</t>
  </si>
  <si>
    <r>
      <t xml:space="preserve">U jediničnoj cijeni pojedine stavke sadržan je sav rad i materijal (dobava i postava), zatim sva sredstva za rad i prijevoz i sve ostalo potrebno za konačnu izvedbu ovakve vrste radova. U jediničnoj cijeni sadržano je sve što je u opisu pojedine stavke troškovnika, te sve što je u tehničkom opisu, programu kontrole i osiguranja kvalitete, projektu (grafičkim i ostalim prilozima), kao i ostalim pratečim elaboratima."      
Prije ugradnje dostaviti potrebne ateste za ploče, ovjesni materijal, te bandažu. Spojeve ploča potrebno je bandažirati bandažnom trakom. </t>
    </r>
    <r>
      <rPr>
        <b/>
        <sz val="10"/>
        <rFont val="Arial"/>
        <family val="2"/>
        <charset val="238"/>
      </rPr>
      <t xml:space="preserve">U cijenu izrade stropova, zidova, obloga i sl. potrebno je uračunati i izrezivanje otvora za rasvjetna tijela, rešetke, revizijske otvore i sl., kao i potrebnu skelu.     </t>
    </r>
    <r>
      <rPr>
        <sz val="10"/>
        <rFont val="Arial"/>
        <family val="2"/>
        <charset val="238"/>
      </rPr>
      <t xml:space="preserve">
U pogledu kvalitete,  odabira materijala tip i boju opreme, izvedbe  i obrade obavezna je konzultacija sa projektantom.  Izrada detalja spojeva i završna obrada površine prema tehničkim detaljima projekta, dokumentaciji proizvođača i obaveznom konzultacijom projektanta.</t>
    </r>
  </si>
  <si>
    <t xml:space="preserve">U cijenu  izrade stropova, zidova, obloga i sl. potrebno je uračunati: potrebne razdjelne ili papirnate trake za spojeve, brtvene trake, kutne profile i ostali potrebni materijal po specifikaciji proizođač, potrebna ojačanja (šperploče ili sl.) na pozicijama vješanja namještaja, rasvjete, vodokotlića, umiovaonika, držača, galanterije, mješalica, sanitarnih elemenata, polica i dr., povlačenje akrilnog kita na svim spojevima različitih površina, na spoju stropova GK stropova sa zidovima, na spojevima s dovratnicima, oblogama i sl. Ojačanje mora biti od višeslojne vodootporne drvene ploče i zaštićeno od crvotočina.       
</t>
  </si>
  <si>
    <r>
      <rPr>
        <b/>
        <sz val="10"/>
        <rFont val="Arial"/>
        <family val="2"/>
        <charset val="238"/>
      </rPr>
      <t xml:space="preserve">Ovim radovima obuhvaćeni su svi radovi sa gips kartonskim pločama kao izrada pregradnih zidova uključivši ugradnju dovratnika gdje je to potrebno i podkonstrukcije za ugradnju instalacija vodovoda, kanalizacije i sl. te izrada obloge zidova i izrada spuštenih stropova uključivši izradu otvora za ugradnju instalacijskih elemenata, rasvjetnih tijela i sl. </t>
    </r>
    <r>
      <rPr>
        <sz val="10"/>
        <rFont val="Arial"/>
        <family val="2"/>
        <charset val="238"/>
      </rPr>
      <t xml:space="preserve">
Pri izvedbi gips-kartonskih radova izvođač je dužan pridržavati se svih uvjeta i opisa u troškovniku, kao i važećih propisa i to posebno:
• Pravilnik o tehničkim mjerama i uvjetima za izvedbu zgrada, (Sl. br.: 17/70),
• Pravilnik o tehničkim normativima za projektiranje i izvođenje radova u građevinarstvu, (Sl. br.: 21/90),
• Posebna uputstva proizvođača
• Pravilnik o zaštiti na radu u građevinarstvu, (Sl. br.: 42/68), Građevinsko zanatski radovi, čl. 134
• Zakon o zaštiti na radu (NN 59/69, 94/96, 114/03, 104/04, 86/08, 116/08 i 75/09)
</t>
    </r>
  </si>
  <si>
    <t xml:space="preserve">Gips-kartonske radove potrebno je izvoditi proizvodima kao firma “Knauf” ili “AMF”, a uz suglasnost projektanta i nadzorne službe dozvoljava se upotreba proizvoda drugih proizvođača uz uvjet da ti proizvodi imaju veće ili iste tehničke karakteristike kao gore navedeni, a što se dokazuje posebnim detaljnim opisom karakteristika materijala koji se predlaže. 
Pri izradi pregradnih zidova, pri oblozi zidova i stropova kao podkonstrukcija mogu se koristiti samo originalni profili od čeličnog lima proizvođača gips-kartonskih ploča sa svim pripadajućim priborom za međusobnu vezu profila i za učvršćenje profila na osnovnu konstrukciju. Obavezno je držati se sistema jednog proizvođača.
</t>
  </si>
  <si>
    <t xml:space="preserve">Vrste pregradnih zidova utvrđene su sukladno zahtjevima glede:
- protupožarnih svojstva utvrđeni su Elaboratom mjera zaštite od požara, 
- toplinskih svojstava utvrđeni su Projektom o uštedi toplinske energije i toplinske zaštite u zgradama
- akustičnih svojstava utvrđeni su Elaboratom zaštite od buke i vibracije
- strukturalnih svojstva horizontalno linijsko opterećenje u visini rukohvata 1.5 kN/m
- koncentrirana horizontalna sila u vidljivoj točki zida  0.5 kN
- dozvoljeni progib od vlastite težine l/500, max 3 mm i opterećenja i/200, max 15 mm
- elemenata koji čine granicu grijanih prostora zgrade HRN EN 13829
</t>
  </si>
  <si>
    <t xml:space="preserve">
Za suhe prostore: upotrebljavaju se standardne gips kartonske ploče oznake 'A' prema normi HRN EN 520:2006
Za vlažne prostore - mali % vlage: upotrebljavaju se impregnirane ploče oznakom 'H2' prema normi HRN EN 520:2006
Za vlažne prostore - veliki % vlage: upotrebljavaju se cementne ploče Aquapanel Indoor, Aquapanel Outdoor (za vanjsku primjenu)
Za prostore s protupožarnim zahtjevima većim od F60: upotrebljavaju se gips kartonske ploče s oznakom 'DF' prema normi HRN EN 520:2006
DFH2IR tvrde impregnirane protupožarne ploče (“Diamant”), prema normi HRN EN 520:2006
Svojstva i ispitivanja utvrđena Prilogom E, točka E.4.2. Tehničkog propisa o građevnim proizvodima 
Visina i namjena određuje razmak nosivih profila. Obrada spojeva u punoj mjeri na oba sloja ploča.
</t>
  </si>
  <si>
    <t xml:space="preserve">Q1 ili K1      
 Stupanj Q1 zadovoljava zahtjeve prema površinama gips-kartonskih sustava bez posebnih opisa. Primjena se odnosi uglavnom na područje površina ispod keramičkih pločica ili drugih vrsta završnih dekorativnih zidnih obloga koje u potpunosti prekrivaju površinu suho-montažnog sustava, npr. pregradnog zida ili zidne obloge. Kod višeslojne izvedbe je bitno napomenuti da se spojevi ploča kod zahtjeva za povišenom zvučnom izolacijom ili vatrootpornošću svakako trebaju zapuni
</t>
  </si>
  <si>
    <t xml:space="preserve"> Q2 ili K2      
 Stupanj kvalitete Q2 predstavlja uobičajenu vrstu obrade površine kod koje se obrađuje samo površina na udaljenosti od približno 20 cm lijevo i desno od spoja dvaju ploča, kako bi se ublažio prijelaz prema površini gips-kartonske ploče. Ovako obrađena površina može biti pogodna za uobičajene završne premaze koji se nanose valjkom ili za lijepljenje tapeta
</t>
  </si>
  <si>
    <t xml:space="preserve"> Q3 ili K3 
 Stupanj kvalitete Q3 je u troškovnicima završnih radova posebno opisan postupak završne obrade zidnih ili stropnih površina i predstavlja zahtjev za izradom visokokvalitetne površine. Takva je površina pogodna za nanošenje posebnih premaza koji ne dopuštaju neravnine na podlozi ili za primjenu uobičajenih talijanskih tehnika završne obrade ploha. U pravilu postupak obuhvaća zaglađivanje cijele površine s jednim slojem debljine od približno 1 – 2 mm, što ovisi o vrsti upotrjebljenog materijala</t>
  </si>
  <si>
    <t xml:space="preserve"> Q4 ili K4 
 Stupanj kvalitete Q4 podrazumijeva izradu izuzetno glatke. Vrhunski obrađena površina potrebna je u prostorima u kojima prevladavaju nepogodni uvjeti rasvjete. Takva vrsta završne obrade koristi se prije nanošenja metaliziranih premaza ili posebnih tankih dekorativnih tapeta te za ostvarenje raznih drugih umjetničkih i interijerskih izražaja. Radovi za ostvarenje kvalitete stupnja K4 u pravilu zahtijevaju zaglađivanje u minimalno dva sloja, uz stalnu provjeru glatkoće. Zahtjev za kvalitetom K4 je također posebno naveden u opisu radova. (obrada Q4 nije obračunata u ovim stavkama već u stavkama soboslikarskih radova).</t>
  </si>
  <si>
    <r>
      <rPr>
        <b/>
        <sz val="10"/>
        <rFont val="Arial"/>
        <family val="2"/>
        <charset val="238"/>
      </rPr>
      <t xml:space="preserve">Kod otvora vrata svaki dovratnik izvesti od UA profila (posebnom stavkom mora biti obuhvaćen broj vrata), a sve prema uputama proizvođača. </t>
    </r>
    <r>
      <rPr>
        <sz val="10"/>
        <rFont val="Arial"/>
        <family val="2"/>
        <charset val="238"/>
      </rPr>
      <t xml:space="preserve">
Učvršćenje ploča na podkonstrukciju izvoditi originalnim pripadajućim vijcima za brzu montažu i odgovarajuću vrstu ploče uz obvezno upuštanje glave vijka za cca 2 mm u odnosu na ravninu vidljive plohe obloge zida ili stropa.
Učvrsna sredstva za bočne masivne građevne elemente su tipli s vijcima, a za one građevne elemente koji nisu masivni učvrsna sredstva se određuju prema vrsti podloge.
</t>
    </r>
  </si>
  <si>
    <r>
      <t>U području spojeva pregradnih zidova s bočnim građevnim elementima na profile je potrebno nanijeti Knauf brtveni kit ili PE brtvenu traku.</t>
    </r>
    <r>
      <rPr>
        <b/>
        <sz val="10"/>
        <rFont val="Arial"/>
        <family val="2"/>
        <charset val="238"/>
      </rPr>
      <t xml:space="preserve"> Kod očekivanih progiba međukatnih konstrukcija od &gt;10mm, potrebno je izvesti klizne spojeve.</t>
    </r>
    <r>
      <rPr>
        <sz val="10"/>
        <rFont val="Arial"/>
        <family val="2"/>
        <charset val="238"/>
      </rPr>
      <t xml:space="preserve">
Ukoliko se ploče polažu direktno na plohu koja se oblaže - bez podkonstrukcije - za lijepljenje se smije upotrijebiti samo originalno pripadajuće ljepilo izabranog dobavljača osnovnog materijala uz odgovarajuću impregnaciju površine. </t>
    </r>
  </si>
  <si>
    <t xml:space="preserve">Fuge između ploča ispunjavaju se također pripadajućim ispunjačem i ojačavaju perforiranom papirnatom trakom za spojnice, a izložene ivice ojačavaju se aluminijskim perforiranim Al profilima. Kod uglova i ivica hodnika i prostora opterećenih velikom frekvencijom prolaza tj. mogućnosti oštećenja potrebno je koristiti Knauf Ultrabull ili Ultrakorner. Kod impregniranih gips-kartonskih ploča treba koristiti impregnirani Uniflott.
</t>
  </si>
  <si>
    <t>Ovješenje tereta na Knauf spuštene stropove-pojedini tereti koji se učvršćuju neposredno za gipsanu ploču ne smiju biti teži od 0.06 kg po rasponu ploče i dužnom metru. Teži predmeti, smatraju se dodatnim teretom i ako nisu uključeni u proračun jediničnih težina spuštenih stropova, trebaju se učvrstiti na međukatnu osnovnu konstrukciju.</t>
  </si>
  <si>
    <t xml:space="preserve">Izvođenje ove vrsti radova podrazumijeva angažiranje stručne radne snage i pripadajućeg originalnog alata. 
Jedinična cijena obuhvaća nabavu materijala sa uključenim transportom do gradilišta, skladištenje materijala i manipulaciju materijala na gradilištu, radnu skelu, izvođenje radova, popravku loše izvedenih radova i čišćenje prostora nakon završetka ove vrsti radova kao i nadoknadu svih šteta nastalih izvođenjem gips-kartonskih radova na izvršenim radovima ostalih izvođača. 
Prekidi rada (vrijeme čekanja) koji su posljedica instalacijskih radova ukalkulirani su u jedinične cijene.
Isto tako potrebno je pripraviti HRN ateste za ponuđeni i ugrađeni materijal, a prema Zakonu o gradnji i uzancama za ovu vrstu poslova. 
</t>
  </si>
  <si>
    <t xml:space="preserve">
HRN EN 520:2006  Gipsane ploče; Definicije, zahtjevi i ispitne metode. 
HRN EN 13963:2007  Materijal za obradbu i zaglađivanje spojeva gipsanih ploča. Definicije, zahtjevi i ispitne metode 
HRN EN 13964:2007  Ovješeni stropovi Zahtjevi i ispitne metode 
HRN EN 14195:2007  Metalni profili podkonstrukcija za sustave s gipsanim pločama Definicije, zahtjevi i ispitne metode
HRN EN 14246:2006 gips elementi za spuštene stropove; definicije, zahtjevi, ispitivanje  
HRN EN 14246:2006/Ispr.:2008 gips elementi za spuštene stropove; definicije, zahtjevi, ispitivanje  
</t>
  </si>
  <si>
    <t>Ukoliko unutar troškovnikom opisane i ponuđene cijene iz stavke izabrani ponuđač predloži opravdanu tehničku ili tehnološku inovaciju, a bez izmjene cijene dužan je istu posebnim detaljnim opisom usuglasiti sa nadzornom službom te tek po upisu njegovog prijedloga u dnevnik može pristupiti svim radnjama opisanim u ovom općem uvjetu.</t>
  </si>
  <si>
    <r>
      <t xml:space="preserve">Sve izvedeno prema tehničkim detaljima projekta i uputama i dokumentaciji proizvođača, uključivo i završna obrada površine s bandažiranjem spojeva. </t>
    </r>
    <r>
      <rPr>
        <b/>
        <sz val="10"/>
        <rFont val="Arial"/>
        <family val="2"/>
        <charset val="238"/>
      </rPr>
      <t>Kvaliteta završne obrade zidova iza keramike i sl. obloge je Q1, a zidovi koji se bojaju je Q2, obrada Q4 nije obračunata u ovim stavkama već u stavkama gletanja svih površina (žbukanih i gipskartonskih).</t>
    </r>
    <r>
      <rPr>
        <sz val="10"/>
        <rFont val="Arial"/>
        <family val="2"/>
        <charset val="238"/>
      </rPr>
      <t xml:space="preserve"> Zidove na  koje se lijepe keramičke pločice i sve prodore kroz zid treba premazati sa  impregnacijskim premazom Tiefengrund što treba uračunati u cijenu stavki.</t>
    </r>
  </si>
  <si>
    <t>Sve radove izvesti prema opisu u stavkama troškovnika, i drugim dijelovima ove projektne dokumentacije po pravilima struke, primjenjivajući važeće propise i norme, naročito:
Materijal za izvedbu mora biti prvoklasan, atestiran i odgovarati tehničkim propisima i hrvatskim normama.
Radove izvoditi sa stručnim osobljem kvalificiranim za taj posao, a prema uputama projektanta i proizvođača.
Jedinična cijena uključuje  sav potreban materijal, rad, transport, sav pomoćni rad (čišćenje), potrebnu konstrukciju za ovješenje sa potrebnom antikorozivnom zaštitom, izvedbu svih opšava oko otvora, proboja, rubova, međusobnih spojeva, izvedbu lomova ploha, te sve potrebne radne skele i platforme, svo potrebno bandažiranje i gletanje.
Prije naručivanja izvođač je dužan dostaviti projektantu na uvid uzorke i dogovoriti radioničke nacrte i detalje izvođenja. 
Sve radove izvesti prema opisu u stavkama troškovnika, i drugim dijelovima ove projektne dokumentacije po pravilima struke, primjenjivajući važeće propise i norme, naročito:</t>
  </si>
  <si>
    <t>Pravilnik o teh. normativima za projektiranje i izvođenje završnih radova u građevinarstvu (S.L.   21/90)
Posebna uputstva proizvođača.
Tehnički propis o građevnim proizvodima [nn 33/10; 87/10, 147/10, 81/11 i 100/11]</t>
  </si>
  <si>
    <t>Prije početka radova izvođač je dužan provjeriti na gradnji sve mjere koje su mu potrebne  za njegov rad. 
Ustanove li se veće razlike koje bi utjecale na njegov rad prema datim nacrtima dužan je  o tome obavijestiti projektanta i nadzornog organa i zatražiti njihovo rješenje. U slučaju  da izvoditelj upotrijebi drugu vrstu materijala nego što je to propisano ili ako loše izvede  rad, dužan je na zahtijev nadzornog organa odstraniti nepropisno izvedeni materijali  zamijeniti ga propisanim.
Svako učvršćenje i povezivanje mora se izvesti tako da konstrukcije budu osigurane od  bilo kakovog pomicanja, te da pojedini dijelovi mogu nesmetano raditi kod promjene  temperature (dilatiranje).
Izvođač treba upotrijebiti materijal koji u svemu (vrsti, boji i kvaliteti) jednak uzorku što  ga odabere projektant od uzoraka predloženih po izvoditelju.</t>
  </si>
  <si>
    <t>U cijenu za svaku vrstu rada treba uključiti sav osnovni i pomoćni materijal, neminovne  odpatke, transport do gradilišta i na gradilištu, troškove izrade i uklanjanje svih nedostataka nastalih tijekom rada.
Izvođač obavlja svoje radove na gradilištu na vlastitu odgovornost i uz vlastiti rizik, tj.  dužan je pobrinuti se da ne dođe do slučajnog ili namjernog oštećenja dopremljenog  materijala ili izvedenih elemenata.
Ako bi došlo do bilo kakovog oštećenja i otuđenosti materijala ili gotovog rada, izvođač  je dužan sve tako nastale nedostatke odkloniti o svom trošku, s time da kasnije traži nadoknadu od onoga tko ih je prouzročio.</t>
  </si>
  <si>
    <r>
      <t xml:space="preserve">Nabavljanje potrebnog materijala, osiguranje potrebnog broja radnika odgovarajuće  stručnosti, kao i organizaciju rada izvođač treba provesti tako da to bude u skladu sa  operativnim planom, te da krivicom izvođača ne dođe do zakašnjenja radova ili do  ometanja drugih izvođača na građevini.
</t>
    </r>
    <r>
      <rPr>
        <b/>
        <sz val="10"/>
        <rFont val="Arial"/>
        <family val="2"/>
        <charset val="238"/>
      </rPr>
      <t>Obračun se vrši po količini vidljive gk obloge, svi skokovi i rubovi se obračunavaju po razvijenoj širini gk obloge. U cijenu uključiti i sva potrebna urezivanja za opremu</t>
    </r>
  </si>
  <si>
    <r>
      <t xml:space="preserve">Dobava svog potrebnog materijala i izrada </t>
    </r>
    <r>
      <rPr>
        <b/>
        <sz val="10"/>
        <color theme="1"/>
        <rFont val="Arial"/>
        <family val="2"/>
        <charset val="238"/>
      </rPr>
      <t>pregradnog zida W112</t>
    </r>
    <r>
      <rPr>
        <sz val="10"/>
        <color theme="1"/>
        <rFont val="Arial"/>
        <family val="2"/>
        <charset val="238"/>
      </rPr>
      <t xml:space="preserve"> tipa Knauf, debljine </t>
    </r>
    <r>
      <rPr>
        <b/>
        <sz val="10"/>
        <color theme="1"/>
        <rFont val="Arial"/>
        <family val="2"/>
        <charset val="238"/>
      </rPr>
      <t>10,00cm</t>
    </r>
    <r>
      <rPr>
        <sz val="10"/>
        <color theme="1"/>
        <rFont val="Arial"/>
        <family val="2"/>
        <charset val="238"/>
      </rPr>
      <t>. U stavci uključeno izrada zidne potkonstrukcije iz čeličnih, pocinčanih Knauf profila širine 50mm (debljina pocinčanog lima 0,6 mm), prema HRN EN 14 195, sa obostranom dvostrukom oblogom sa gipsanim građevinskim pločama A13, 2x12,5mm, sa postavom Akustikboard toplinske izolacije 5,0 cm. Međusobni osni razmak okomitih C profila je maks. 62,5 cm. Izrada detalja spojeva i završna obrada površine s bandažiranjem spojeva  Uniflott-om prema tehničkim detaljima projekta i dokumentaciji proizvođača. Dobava i ugradnja izolacijskih traka u skladu s uputama proizvođača. Stavka obuhvaća sve potrebne profile i ojačanja za ugradnju kliznih vrata (kazete kliznih vrata)". Brtvljenje profila s obodnom konstrukcijom izvesti PE brtvenom trakom.</t>
    </r>
  </si>
  <si>
    <t xml:space="preserve">Zidove na  koje se lijepe keramičke pločice i sve prodore kroz zid treba premazati sa  impregnacijskim premazom Tiefengrund što je uključeno u cijeni. Otvori bez špaleta se odbijaju, otvori sa špaletam se odbijaju i špalete se dodatno zaračunavaju po m2. U zidu treba izvesti posebno ukrućene okomice za siguran i čvrst prihvat dovratnika te ugraditi sva potrebna ojačanja  za stabilnu i čvrstu montažu svih sanitarnih elemenata, vodokotlića, držača, polica, galanterije i sl. </t>
  </si>
  <si>
    <t xml:space="preserve"> Sva ojačanja otvora u GK zidovima izvode se upotrebom UA profila za ojačanje. U cijenu uključiti ojačanje za klizna i zaokretna vrata. Stavka uključuje rezanje svih otvora za rasvjetu, prodore i ostalu opremu. Obračun po m2 zida sve kompletno prema opisu stavke.</t>
  </si>
  <si>
    <t>Zidove u kupaonicama staviti zeleni gips</t>
  </si>
  <si>
    <t>Sve izvedeno prema tehničkim detaljima projekta i uputama i dokumentaciji proizvođača, uključivo i završna obrada površine s bandažiranjem spojeva. 
Obračun po m2 zida sve kompletno prema opisu stavke.</t>
  </si>
  <si>
    <t>- zid debljine 10,00 cm, profili širine 5cm</t>
  </si>
  <si>
    <t>- doplata za dobavu i ugradnju čeličnog nosača za dovratnike. Obračun po m' sve kompletno prema uputama i dokumentaciji proizvođača.</t>
  </si>
  <si>
    <r>
      <t xml:space="preserve">Dobava materijala i izrada vertikalne </t>
    </r>
    <r>
      <rPr>
        <b/>
        <sz val="10"/>
        <rFont val="Arial"/>
        <family val="2"/>
        <charset val="238"/>
      </rPr>
      <t xml:space="preserve">jednostrane zidne obloge </t>
    </r>
    <r>
      <rPr>
        <sz val="10"/>
        <rFont val="Arial"/>
        <family val="2"/>
        <charset val="238"/>
      </rPr>
      <t xml:space="preserve">tipa knauf  za zatvaranje  instalacijskih cijevi i dr. obloga odmaknuta od zida  cca 10-20,0 cm.  Ispuna međuprostora izolacijom Akustikboard debljine 5 cm.  Izrada jednostruke zidne podkonstrukcije iz čeličnih pocinčanih knauf profila širine 75mm (debljina pocinčanog lima 0,6 mm), prema HRN EN 14 195, sa jednostranom oblogom  </t>
    </r>
    <r>
      <rPr>
        <b/>
        <sz val="10"/>
        <rFont val="Arial"/>
        <family val="2"/>
        <charset val="238"/>
      </rPr>
      <t xml:space="preserve">gipsanim Knauf </t>
    </r>
    <r>
      <rPr>
        <sz val="10"/>
        <rFont val="Arial"/>
        <family val="2"/>
        <charset val="238"/>
      </rPr>
      <t xml:space="preserve">pločama debljine 2x12,5 mm. U cijeni uključena i izrada ojačanja opreme i sl.. Obračun po m2.  Brtvljenje profila s obodnom konstrukcijom izvesti PE brtvenom trakom. </t>
    </r>
  </si>
  <si>
    <r>
      <t xml:space="preserve">Obloge na  koje se lijepe keramičke pločice i sve prodore kroz zid treba premazati sa  impregnacijskim premazom Tiefengrund što je uključeno u cijeni. </t>
    </r>
    <r>
      <rPr>
        <b/>
        <sz val="10"/>
        <rFont val="Arial"/>
        <family val="2"/>
        <charset val="238"/>
      </rPr>
      <t xml:space="preserve">Otvori bez špaleta se odbijaju, otvori sa špaletam se odbijaju i špalete se dodatno zaračunavaju po m2. </t>
    </r>
    <r>
      <rPr>
        <sz val="10"/>
        <rFont val="Arial"/>
        <family val="2"/>
        <charset val="238"/>
      </rPr>
      <t xml:space="preserve">Kutni profili su uključeni u cijenu. U zidu treba izvesti posebno ukrućene okomice za siguran i čvrst prihvat dovratnika te ugraditi sva potrebna ojačanja  za stabilnu i čvrstu montažu svih sanitarnih elemenata, vodokotlića, držača, polica, galanterije i sl. </t>
    </r>
  </si>
  <si>
    <t xml:space="preserve"> Sva ojačanja otvora u GK zidovima izvode se upotrebom UA profila za ojačanje. U cijenu uključiti ojačanje za klizna i zaokretna vrata. Stavka uključuje rezanje svih otvora za rasvjetu, prodore i ostalu opremu.</t>
  </si>
  <si>
    <t>-jednostrana obloga vodokotlića, tuša, vertikala odvodnje</t>
  </si>
  <si>
    <r>
      <t xml:space="preserve">Dobava i izrada </t>
    </r>
    <r>
      <rPr>
        <b/>
        <sz val="10"/>
        <color theme="1"/>
        <rFont val="Arial"/>
        <family val="2"/>
        <charset val="238"/>
      </rPr>
      <t>spuštenog stropa</t>
    </r>
    <r>
      <rPr>
        <sz val="10"/>
        <color theme="1"/>
        <rFont val="Arial"/>
        <family val="2"/>
        <charset val="238"/>
      </rPr>
      <t xml:space="preserve"> tipa Knauf iz dvostruke ovješene metalne potkonstrukcije iz čeličnih, pocinčanih CD 60/27 profila, s jednostrukom oblogom od </t>
    </r>
    <r>
      <rPr>
        <b/>
        <sz val="10"/>
        <color theme="1"/>
        <rFont val="Arial"/>
        <family val="2"/>
        <charset val="238"/>
      </rPr>
      <t>gipskartonskih ploča</t>
    </r>
    <r>
      <rPr>
        <sz val="10"/>
        <color theme="1"/>
        <rFont val="Arial"/>
        <family val="2"/>
        <charset val="238"/>
      </rPr>
      <t xml:space="preserve"> debljine 1,25cm,</t>
    </r>
    <r>
      <rPr>
        <b/>
        <sz val="10"/>
        <color theme="1"/>
        <rFont val="Arial"/>
        <family val="2"/>
        <charset val="238"/>
      </rPr>
      <t xml:space="preserve"> A13</t>
    </r>
    <r>
      <rPr>
        <sz val="10"/>
        <color theme="1"/>
        <rFont val="Arial"/>
        <family val="2"/>
        <charset val="238"/>
      </rPr>
      <t xml:space="preserve">. Potrebno je obraditi i završno zagladiti sve spojeve ploča. Izrada detalja spojeva i završna obrada površine prema tehničkim detaljima projekta i dokumentaciji proizvođača. Stavka izrade stropa obuhvaća i izvedbu otvora  za ugradnju revizija, usisnih rešetki i istrujnih rešetki, a što je obuhvaćeno u jediničnoj cijeni izrade stropa i bočnog/vertikalnog zatvaranja na pozicijama denivelacija. U cijenu uključeno označavanje i izrezivanje otvora/rupe za rasvjetna tijela u gipskartonskom stropu. Otvori fi 6-10 cm. U cijenu uključeno i izrada otvora za ugradnju ventilacijskih rešetki (odsisnih i tlačnih).
Obračun po m2 uključujući potrebnu skelu. </t>
    </r>
  </si>
  <si>
    <t xml:space="preserve"> Stavka izrade stropa obuhvaća i izvedbu otvora  za ugradnju revizija, lampi, usisnih rešetki, istrujnih rešetki i druih otvora i bočnog/vertikalnog zatvaranja na pozicijama denivelacija, a što je obuhvaćeno u jediničnoj cijeni izrade stropa.</t>
  </si>
  <si>
    <t>Sve izvedeno prema tehničkim detaljima projekta i uputama i dokumentaciji proizvođača, uključivo i završna obrada površine s bandažiranjem spojeva. 
Obračun po m2 sve kompletno prema opisu stavke.</t>
  </si>
  <si>
    <r>
      <t xml:space="preserve">Obračun po m2 uključujući potrebnu skelu . 
</t>
    </r>
    <r>
      <rPr>
        <b/>
        <sz val="10"/>
        <color theme="1"/>
        <rFont val="Arial"/>
        <family val="2"/>
        <charset val="238"/>
      </rPr>
      <t>Napomena:</t>
    </r>
    <r>
      <rPr>
        <sz val="10"/>
        <color theme="1"/>
        <rFont val="Arial"/>
        <family val="2"/>
        <charset val="238"/>
      </rPr>
      <t xml:space="preserve"> U cijeni je obuhvaćena dobava i polaganje akrilnog silikona na spoju sa zidom. </t>
    </r>
  </si>
  <si>
    <t xml:space="preserve">Napomena: U cijeni je obuhvaćena dobava i polaganje akrilnog silikona na spoju sa zidom. </t>
  </si>
  <si>
    <t>Napomena: U cijeni uključena i sva potrebna radna skela</t>
  </si>
  <si>
    <t xml:space="preserve"> - spušteni strop visina cca 250 80cm, visina ovjesa cca 40-60cm (uključena izrada otvora za ugradnju rasvjete, ventilacije i  revizija)</t>
  </si>
  <si>
    <t>PODOPOLAGAČKI RADOVI</t>
  </si>
  <si>
    <t>Dobava doprema i ugradnja podne obloge od laminata skupa za podložnom spužvicom.</t>
  </si>
  <si>
    <t>- laminat</t>
  </si>
  <si>
    <t>- sokl</t>
  </si>
  <si>
    <t>m1</t>
  </si>
  <si>
    <t>LIMARSKI RADOVI</t>
  </si>
  <si>
    <t>Dobava, izrada i montaža horizontalnog  visećeg oluka pravokutnog oblika od pocinčanog plastificiranog lima debljine 0,55 mm, r.š. 33cm sa izvedbom spoja na vertikalni oluk. Obračun po m’ sve kompletno sa potrebnim nosačima, ivičnim elementima za završetak, pločom iznad ivice oluka za spriječavanje da voda prodire iza oluka.</t>
  </si>
  <si>
    <t>horizontalni oluk, rš 33cm</t>
  </si>
  <si>
    <t xml:space="preserve"> 
Izrada, dobava i montaža vertikalnih oluka okruglog presjeka f 100 mm od pocinčanog lima debljine 0,55 mm, sve kompletno sa potrebnim nosačima. Gornji dio spojiti na horizontalni oluk, a donji na oborinsku kanalizaciju.  Obračun po m’.
</t>
  </si>
  <si>
    <t>vertikalni oluk</t>
  </si>
  <si>
    <t>3.</t>
  </si>
  <si>
    <t xml:space="preserve">Dobava, izrada i montaža limenog opšava sudara kosog krova sa zidom, prema standardnom detalju sa puc lajsnom, od pocinčanog plastificiranog lima debljine 0,55 mm, razvijene širine 33 cm. Obračun po m'. </t>
  </si>
  <si>
    <t>KERAMIČARSKI I KAMENOREZAČKI RADOVI</t>
  </si>
  <si>
    <t xml:space="preserve">U jediničnoj cijeni pojedine stavke sadržan je sav rad i materijal (dobava i postava), zatim sva sredstva za rad i prijevoz i sve ostalo potrebno za konačnu izvedbu ovakve vrste radova. U jediničnoj cijeni sadržano je sve što je u opisu pojedine stavke troškovnika, te sve što je u tehničkom opisu, programu kontrole i osiguranja kvalitete, projektu (grafičkim i ostalim prilozima), kao i ostalim pratečim elaboratima." </t>
  </si>
  <si>
    <t xml:space="preserve">Opločenje zidova ili podova izvršiti će se prema opisu u pojedinoj stavci troškovniku i drugim dijelovima ove projektne dokumentacije iz prvorazrednog novog materijala u svemu prema tehničkim uvjetima za keramičarske radove i hrvatskim normama, primjenjujući važeće opće i posebne tehničke propise i norme, naročito:
Tehnički propis o građevnim proizvodima [nn 33/10; 87/10, 147/10, 81/11 i 100/11]
Pravilnik o teh. normativima za projektiranje i izvođenje završnih radova u građevinarstvu (S.L.   21/90)
Posebna uputstva proizvođača.
</t>
  </si>
  <si>
    <t>Obračunava se isključivo gotova popločena/obložena površina, bez dodataka za škart. U jediničnu cijenu stavke uračunati sve potrebne alu rubne i dilatacijske lajsne te sav škart  i sve fazonske komade.
Sve podloge za polaganje podnih obloga potrebno je fino izravnati sa masom za izravavanje.
Radovi na polaganju podova mogu se izvoditi nakon što su provjereni svi potrebni uvjeti, kao što su kvaliteta podloge, vlažnost, temperatura u prostorijama, kao i svi ostali uvjeti koje traži izvođač pojedinih vrsta radova. Posebnu pažnju obratiti obradi spoja zida-sokla i opločenja poda - kitati trajnoelastičnim kitom (otpornim na kemikalije, klor i kiselinu) u boji kao masa za fugiranje, jednako obraditi i reške između dviju različitih podloga, te dilatacije na svakih cca 4x4 m, te obradu gornjeg ruba sokla fugir masom.</t>
  </si>
  <si>
    <t>Obračun izvršenih radova izvršiti će se prema jedinici mjera u troškovniku.
Jedinična cijena sadrži sav potreban materijal (fleksibilna, visokofleksibilna ili dvokomponentna ljepila)  i pribor, sav potreban rad (bez obzira na shemu polaganja), istovar, skladištenje, čuvanje, transport do gradilišta i na gradilištu, odvoz smeća (kartonskih kutija i sl.) na gradsku deponiju kao i sva sredstva zaštite na radu radnika na gradilištu.
Prije nabave podnih obloga na gradilište, potrebno je da izvođač radova predoči projektantu uzorke zbog odabiranja, te da provjeri sve potrebne količine.</t>
  </si>
  <si>
    <t>Pod keramičarskim radovima podrazumijeva se oblaganje keramičkim pločicama  (svih vrsta) zidova i podova. Za izvođenje ovih radova mora se upotrijebiti prvoklasan materijal koji u pogledu kvalitete mora odgovarati odredbama i propisima HRN.</t>
  </si>
  <si>
    <t>Sav vezni materijal, ljepila i zaptivni materijal mora biti u skladu s propisima HRN, izvođač je dužan pribaviti odgovarajuće ateste.
Ugradba keramičkih pločica vrši se ljepljenjem odgovarajućim ljepilom.
Površine (podovi, zidovi) opločene keramičkim pločicama moraju biti potpuno ravne, vertikalne (zidovi), bez ispupčenja s jednoličnim spojnicama.</t>
  </si>
  <si>
    <t xml:space="preserve"> Postava pločica fuga na fugu, prema dogovoru sa projektantom i nacrtu -shemi polaganja pločica. Prije početka postavljanja obavezno se sa projektantom trebaju odrediti elementi i smjerovi postave. Na mjestima gdje je potrebno   izvesti padove prema izljevima. Reške fugirati s ljepljivom, vodoodbojnom (dodati dodatak za vodonepropusnost), pigmentiranom masom za pod u boji prema odabiru projektanta. </t>
  </si>
  <si>
    <t>Sve dilatacije i rubove izvesti pomoću rubnih elemenata za keramiku primjerice Schlitter ili sl, uključeno u jediničnu cijenu. U cijenu uključeno i poravnavanje neravne podloge izravnavajućom masom. Posebnu pažnju obratiti obradi spoja zida i opločenja poda - kitati trajnoelastičnim kitom (otpornim na kemikalije klor i kiselinu) u boji kao masa za fugiranje, jednako obraditi i reške između dviju različitih podloga. Opći opis je sastavni dio stavki troškovnika.</t>
  </si>
  <si>
    <t xml:space="preserve">Dobava i postava podnih rektificiranih protukliznih keramičkih  pločica u, I. klase,  bez upijanja, otporne na kiseline i lužine, postavljaju se bez križića.  Postavu izvoditi prema nacrtima i detaljima te u svemu u dogovoru s projektantom (smjerovi postave, sheme polaganja). Keramičke pločice postavljaju se punoplošnim ljepljenjem poboljšanim, fleksibilnim cementnim ljepilom, razreda C2TE, kao SikaCeram-255 Starflex LD ili jednakovrijedan. na podlogu sa prethodnim premazivanjem  impregnacijom ili sl. što je obuhvaćeno ovom stavkom. </t>
  </si>
  <si>
    <t/>
  </si>
  <si>
    <t>Opločenje potrebno izvoditi u odgovarajućem padu prema sifonima, rešetkama i izljevima. U cijenu uključeno i izvedba opločenja oko podnih sifona i izljevnih rešetki te sav potreban materijal sa radom, rezanjem, pripasavanjem i fugiranjem pločica masom za fugiranje po izboru projektanta te aluminijske profilirane lajsne u boji prema odabiru projektanta. Fugiranje se izvodi poboljšanom cementnom brzovezujućom i brzosušećom fugirnom masom sa Bio Block i Drop Effect tehnologijom (antifugicidna masa), razreda CG2, kao SikaCeram Cleangroutt ili jednakovrijedan, te brtvljenje dilatacijskih spojeva pomoću silikonske mase za brtvljenje bez otapala na osnovi acetatnog zamreženja, tipa kao Sikaflex 11FC ili jednakovrijedan.</t>
  </si>
  <si>
    <t>Sve spojeve: podnih i zidnih keramičkih pločica, dviju različitih podloga,  sa sanitarnim elementima,  sa dovratnicima,  sa staklenim pregradama i sl. potrebno je kitati trajnoelastičnim kitom (otpornim na kemikalije klor i kiselinu) Mapesil AC i Primer FD Grestec, Sikaflex 11FC ili jednakovrijedan, u boji prema odabiru projektanta. Silikoniranje izvesti uz primjenu krep trake. Sve navedeno uklučeno je u cijeni stavke.</t>
  </si>
  <si>
    <t>Napomena: podna površina unutar prostora za tuširanje oblaže se podnim rektificiranim protukliznim keramičkim pločicama. Stupanj protukliznosti u skladu sa zahtjevima za predmetnu površinu (namjenu)</t>
  </si>
  <si>
    <t>Boje masa za fugiranje i brtvljenje odabiru se prema karti boja proizvođača, a po izboru projektanta. Obračun po m2 izvedenih površina. 
U cijeni: sva rezanja, pripasivanja i bušenja pločica i sl.</t>
  </si>
  <si>
    <t xml:space="preserve">Sav vezni materijal, ljepila (flexsibilna, visokofleksibilna ili dvokomponentna) i zaptivni materijal mora biti u skladu s propisima HRN, izvođač je dužan pribaviti odgovarajuće ateste. </t>
  </si>
  <si>
    <t>Obračun po m2  kako slijedi:</t>
  </si>
  <si>
    <t>PODNA KERAMIKA</t>
  </si>
  <si>
    <t>TIP 1- UNUTRA</t>
  </si>
  <si>
    <t>Tip 1-Podna pločica</t>
  </si>
  <si>
    <t>ZIDNA KERAMIKA</t>
  </si>
  <si>
    <t xml:space="preserve">Dobava i postava zidnih rektificiranih keramičkih pločica  I. klase. Pločice se postavljaju u sanitarijama, bez upijanja, otporne na kiseline i lužine, postavljaju se bez križića, spojevi ploha zid-zid ili zid-pod puniti silikonom tip  Sikaflex 11FC ili jednakovrijedan. </t>
  </si>
  <si>
    <t>Pločice se polažu punopošnim ljepljenjem na zid pomoću poboljšanog, fleksibilnog cementnog ljepila, razreda C2TE,  kao SikaCeram-255 Starflex LD ili jednakovrijedno, fuga na fugu. Fugiranje poboljšanom cementnom brzovezujućom i brzosušećom fugirnom masom za fuge širine 2 do 20 mm sa Bio Block i Drop Effect tehnologijom (antifugicidna masa), razreda CG2, kao SikaCeram Cleangroutt ili jednakovrijedan, te brtvljenje dilatacijskih spojeva pomoću silikonske mase za brtvljenje bez otapala na osnovi acetatnog zamreženja, tipa kao Sikaflex 11FC ili jednakovrijedan.</t>
  </si>
  <si>
    <r>
      <t xml:space="preserve">Boje masa za fugiranje i brtvljenje odabiru se prema karti boja proizvođača, a po izboru projektanta. Obračun po m2 izvedenih površina. 
</t>
    </r>
    <r>
      <rPr>
        <b/>
        <sz val="9"/>
        <rFont val="Arial"/>
        <family val="2"/>
      </rPr>
      <t/>
    </r>
  </si>
  <si>
    <t>NAPOMENA: U cijeni sva rezanja, pripasivanja i bušenja pločica, kao i dobava i postava ALU  L pravilnih kvadratnih kutnih profila na vanjskim kutevima zidova u boji po izboru projektanta.</t>
  </si>
  <si>
    <t>Postavljaju se do visine spuštenog stropa.</t>
  </si>
  <si>
    <t>Obračun po m2 neto postavljene keramike bez uključivanja otvora (otvor za vrata se ne uračunava u opločene površine) kako slijedi:</t>
  </si>
  <si>
    <t>TIP 1</t>
  </si>
  <si>
    <t>Zidna pločica - KUPAONICA I WC</t>
  </si>
  <si>
    <t>KROVOPOKRIVAČKI RADOVI</t>
  </si>
  <si>
    <t xml:space="preserve">Dobava i ugradnja nosive konstrukcije krova  u prizemlju od drvenih greda (rogovi, greda za nalijeganje)  -Četinar 2.klase C24 presjeka 14/16 cm, razmaku od cca 70 - 75cm, grede za nalijeganje dimenzija raznih dimenzija  te zaštita protiv crvotočine i truleži, premazivanjem zaštitom na mjestu oslonaca, komplet sa potrebnim spojnim materijalom te bojanjem u tonu prema odabiru projektanta. . Obavezno konstrukciju izvesti prema projektu konstrukcije te potvrditi konstrukciju (radionicu drvenih gresa) s projektantom. NAPOMENE: TOČNE DIMENZIJE POPR.PRESJEKA GREDA ZA NALIJEGANJE
POTREBNO JE UTVRDITI PRILIKOM IZVOĐENJA.
Obračun po m3.U cijenu je uključena sva drvena građa, sav potreban okov spojeva i usidrenja te sav rad na prijenosu i izradi.
</t>
  </si>
  <si>
    <t>Napomena: Stavka se izvodi ukoliko bude potrebno mijenjati cijelo drveno kroviše</t>
  </si>
  <si>
    <t>Dobava i ugradnja drvene konstrukcije sa svim vijcima i pričvrsnim elementima prema projektu konstrukcije</t>
  </si>
  <si>
    <t xml:space="preserve">Dobava i montaža daščane oplate d=2,5cm preko postojećih drvenih rogova krovne konstrukcije, te zaštita protiv crvotočine i truleži, komplet sa potrebnim spojnim materijalom. </t>
  </si>
  <si>
    <t xml:space="preserve"> 
Izolacija krovne konstrukcije.
Na kosu krovnu ploču postavlja se parna brana, preko iste se postavljaju gredice 6/16cm na razmaku cca 80cm. Na gredice se postavlja daščana oplata, preko koje se postavlja paropropusna vodoodbojna Tyvek folija. Obračun po m2 kose površine uključujući sve opisane slojeve konstrukcije.
</t>
  </si>
  <si>
    <t xml:space="preserve"> 
- parna brana , hidroizolacija
- gredice 6/16cm sa kontraletvama
- toplinska izolacija mineralna vuna, d=15cm između greda
- daščana oplata 
</t>
  </si>
  <si>
    <t>.</t>
  </si>
  <si>
    <t>4.</t>
  </si>
  <si>
    <t xml:space="preserve"> 
Pokrivanje krova  kanalicama koje se postavljaju u produžni mort 1:3:9. Ispod kanalica treba postaviti paropropusnu vodoodbojnu Tyvek foliju. Obračun po m2 kose površine.</t>
  </si>
  <si>
    <t>STOLARIJA</t>
  </si>
  <si>
    <t>OPIS TIPOVA STAVKI</t>
  </si>
  <si>
    <t xml:space="preserve">Izrada, dobava i ugradnja stavki vanjske bravarije u sistemima aluminijskih profila s prekidom toplinskog mosta proizvođača kao Schüco ili jednakovrijedno. Svi primijenjeni sistemi za vanjsku ugradnju moraju zadovoljiti opće zahtjeve "Tehničkog propisa o racionalnoj uporabi energije i toplinskoj zaštiti u zgradama" (NN 128/15) te posebni projektni uvjet da prosječni koeficijent prolaza topline svih stavki zajedno uključujući linijske gubitke iznosi Uw ≤ 1.40 W/m2K.
Sastavni dio podloga za izradu ponude aluminijskih stavki čine sheme iz projekta i troškovnički opisi, a sastavni dio podloga za izradu, dobavu i ugradnju samih stavki čine radionički nacrti izrađeni od strane izvođača, ovjereni od strane glavnog projektanta. Radionički nacrti moraju sadržavati i detalje spojeva stavki vanjske bravarije na nosivu konstrukciju objekta i njezinu ovojnicu. Prema potrebi, od strane statičara provjeriti dimenzije profila stavki i debljine stakla.
Opšave i izolacijske radove na priključcima stavki na nosivu konstrukciju uključiti u troškove.
Potrebna kvaliteta aluminijskih profila je HRN EN 573: EN AW 6060 T66. 
Tražena razina zaštite od buke ugrađenih elemenata iznosi Rw= 35 dB  
Smjer otvaranja otvarajućih elemenata mora biti u skladu s HRN EN 12519. 
</t>
  </si>
  <si>
    <t xml:space="preserve">KRITERIJI JEDNAKOVRIJEDNOSTI ALUMINIJSKIH SISTEMA ZA IZRADU BRAVARSKIH STAVKI </t>
  </si>
  <si>
    <t>Potrebna dokumentacija koju će izvođač radova priložiti u cilju dokazivanja svojstava dijelova sistema i gotovih stavki određenih projektom i ovim troškovnikom (osim potrebnih karakteristika svakog sistema posebno):
-  Izjava o svojstvima, u skladu sa Zakonom o građevinskim proizvodima 
   (NN 76/13, 30/14) i klasifikacijskom normom HRN EN 14351-1 (prozori i vrata) i 
   HRN EN 13830 (aluminijska ostakljena fasada)
-  Iskaz tolerancija mjera i oblika za profile, u skladu s
   HRN EN 12020-2:2001.
-  Dokaz o čvrstoći spoja, tj. otpornosti na smik između profila i izolatora 
   prozorskih profila, u skladu s EN 14024
-  Dokaz o sigurnosti od ispadanja i izbijanja  stakla iz fasadnih i prozorskih 
   okvira, u skladu s DIN EN 1999-1-1 (Eurocode 9 - fasade) i smjernicama TRAV
   (prozori).
-  Odgovarajuće uvjerenje o sukladnosti za uvoznu opremu (HRN EN 12101-2).
-  Proračune koeficijenta prolaza topline profila Uf i ukupnog koeficijenta 
   prolaza topline Ucw, u skladu s EN ISO 10077-2
-  Statički proračuni profila i stakla prema potrebi</t>
  </si>
  <si>
    <t>Okov je originalan: kako je u pojedinoj stavci opisano.</t>
  </si>
  <si>
    <t>Predviđeni raster i dimenzija fiksnih i otvarajućih  polja vidljive su iz nacrta u prilogu.</t>
  </si>
  <si>
    <t>Karakteristike traženog  sistema  ADS 65, prema HRN EN 14351:
-kvaliteta materijala           EN AW – 6060.
-zrakopropusnost              HRN EN 12207 (klasa 4)
-vodonepropusnost            HRN EN 12208 (klasaE1200)
-mehanička izdržljivost      HRN EN 12400 (klasa 3)
-sile otvaranja                   HRN EN 13115 (klasa 1)
-otpornost na udar vjetra    HRN EN 12210 (klasa C5/B5)
-materijal za brtvljenje        (EPDM)  DIN 7863
-površinska obrada            DIN 17611
-kontrola kvalitete              DIN EN ISO 9001</t>
  </si>
  <si>
    <t>PROZORI I FIKSNE STIJENE</t>
  </si>
  <si>
    <t xml:space="preserve">Prozorske i stijene izrađene su od aluminijskih profila sa prekinutim termičkim mostom osnovne ugradbene dubine 65mm, tip Schuco AWS 65. Prekid toplinskog mosta postiže se pomoću politermidnih (PT) stega koje omogućuju površinsku obradu prije ugradnje u profil, ili poliamidnih (PA) koje omogućuju površinsku obradu nakon ugradnje u profil. Brtvljenje između krila i štoka izvedeno je pomoću dviju EPDM brtvi- srednje brtve i brtve krila. Staklo je u krilo/štok učvršćeno pomoću unutarnje letvice s držačem, te zabrtvljeno EPDM brtvama s obje strane. </t>
  </si>
  <si>
    <t>Okov: Z/O sistemski skriveni tipa SimplySmart (pante nisu vidljive) i ručka sa unutarnje strane.</t>
  </si>
  <si>
    <t>Ostakljenje:                                                                               Debljina i sigurnost ovise o statičkom izračunu za svaku poziciju
Preporuka:                                
LowE sloj.
Koeficijent prolaza topline IZO jedinice iznosi Ug≤1.1 W/m2K                           
Letvica stakla (distancer) od PVC-a, s linijskim koeficijentom prolaza topline po obodu stakla Ψ≤0.05 W/mK.</t>
  </si>
  <si>
    <t>Karakteristike traženog  prozorskog sistema , prema HRN EN 14351:
-kvaliteta materijala AlMgSi 0,5 F22 EN AW – 6060.
-toplinska klasa materijala    DIN 4108
-zrakopropusnost     EN  12207 (OZ -klasa 4, 3 m3/hm2)
-vodonepropusnost     EN  12208 (OZ -klasa 9A)
-zaštita od buke     DIN 4109
-proračun Uw koeficijenta     DIN EN ISO 10077-1 
-protuprovalnost     DIN V ENV 1627
-otpornost na udar vjetra   EN  12210 (OZ -klasa C5/B5)
-materijal za brtvljenje (EPDM)  DIN 7863
-površinska obrada    DIN 17611
-kontrola kvalitete    DIN EN ISO 9001</t>
  </si>
  <si>
    <t>TOPLINSKA IZOLATIVNOST</t>
  </si>
  <si>
    <t>Prosječna toplinska izolativnost svih stavki iznosi Uw=1.6 W/m²K. Izvoditelj radova obavezan je dostaviti izračune toplinske izolativnosti (Uw) kao i pravovaljane ateste ugrađene stolarije.</t>
  </si>
  <si>
    <t>POVRŠINSKA ZAŠTITA</t>
  </si>
  <si>
    <t xml:space="preserve">Aluminijski profili su plastificirani u tehnici za morsko područje, u skladu s tehničkim smjernicama Qualicoat. Boja prema izboru projektanta. Izvoditelj radova obavezan je prije početka plastifikacije aluminijskih profila podnijeti projektantu ili investitorima na uvid i odobrenje uzorke aluminijskih profila plastificirane prema njihovom izboru. </t>
  </si>
  <si>
    <t>UGRADNJA</t>
  </si>
  <si>
    <t xml:space="preserve">Ugradnja vrata, prozora i kliznih stijena:
Okviri se fiksiraju u betonsku konstrukciju ili u slijepe okvire direktno preko sidrenih vijaka kroz profile štoka. Svi otvori moraju imati plastični profil u donjoj zoni tkz. bazni profil. Klizne stijene se montiraju na izoliranu podkonstrukciju, radi dobivanja idealne ravnine koja omogućava nesmetano klizanje krila po vodilici.
Spojevi između aluminijske i betonske konstrukcije moraju biti izvedeni na način da se zadovolji toplinska i hidroizolacija samog spoja, odnosno da se kvalitetno spriječi direktan ulaz vode ili pojava kondezata sa unutarnje strane fasade. Svi spojevi sa vanjske strane moraju biti obljepljeni vodonepropusnom-paropropusnom folijom koja priječi ulaz vode ali isto tako omogućava kondezatu da ispari prema vani. Dok se sa unutarnje strane pomoću folije ili silikona mora omogućiti paronepropusnost. </t>
  </si>
  <si>
    <t>Ugradnju prozora izvesti prema smjernicama RAL i smjernicama dobavljača sistema; tzv. RAL ugradnja podrazumijeva:
- ugradnju prozora na pravilnu liniju izoterme (vanjska strana špalete)
- ugradnju prozora na sistemski PVC bazni profil, 
- ugradnju hidroizolacijskih paropropusnih folija s vanjske strane
- ugradnju paronepropusnih folija s unutarnje strane priključka
- širinu bočne fuge između štoka i zida širine 10-20 mm</t>
  </si>
  <si>
    <t>Preklapanje svih izolacionih folija (najmanje 100 mm) izvesti na objektu uz mehaničko učvršćenje i potrebnu toplinsku izolaciju. Izvoditelj radova obavezan je ispravno izabrati sve izolacijske materijale na unutarnjoj i vanjskoj strani fasade i to biti u stanju dokazati.</t>
  </si>
  <si>
    <t xml:space="preserve">U cijeni stavke uključiti komplet sav potreban rad i materijal prema opisu u troškovniku, kao i sve dodatne radove i materijale potrebne da se izradi kompletna fasada kao oblikovna i funkcionalna cjelina. Svi spojni limovi, opšavi, tolinske izolacije, hidroizolacije i parne brane koje se prema pravilima struke ugrađuju, sastavni su dio ove stavke. </t>
  </si>
  <si>
    <t xml:space="preserve"> STOLARIJA</t>
  </si>
  <si>
    <t>PVC ILI ALU PROZORI</t>
  </si>
  <si>
    <t xml:space="preserve"> - dim 100x120 cm</t>
  </si>
  <si>
    <t xml:space="preserve"> - dim 50x70 cm </t>
  </si>
  <si>
    <t>PVC ILI ALU VRATA</t>
  </si>
  <si>
    <t xml:space="preserve"> - dim 80X210cm</t>
  </si>
  <si>
    <t>UNUTARNJA VRATA (DRVENA)</t>
  </si>
  <si>
    <t xml:space="preserve"> - dim 82x210cm</t>
  </si>
  <si>
    <t>FASADERSKI RADOVI</t>
  </si>
  <si>
    <t>Svi radovi moraju se izvoditi  prema podacima iz projektne dokumentacije, u skladu sa pravilima struke i prema važećim propisima, primjenjujući važeće opće i posebne tehničke propise i norme, naročito:
Tehnički uvjeti za izvođenje fasaderskih radova, standard  HRN U.F2.010
Pravilnik o teh. normativima za projektiranje i izvođenje završnih radova u građevinarstvu (S.L.   21/90)
Tehnički propis o građevnim proizvodima [nn 33/10; 87/10, 147/10, 81/11 i 100/11]</t>
  </si>
  <si>
    <t>Tehnički propis za prozore i vrata (NN 69/06) 
Tehnički propis o racionalnoj uporabi energije i toplinskoj zaštiti u zgradama (NN 110/2008)
Posebna uputstva proizvođača.
Prihvaćaju se samo cjeloviti fasadni sustavi, odnosno cjeloviti sustavi obješenih fasada, kombinacije proizvoda  iz različitih sustava nisu prihvatljive.
Svi nanosi, žbuke i premazi moraju imati: dobra fizičko - mehanička svojstva,dobra vlažnosna svojstva,
visoku rezidentnost i vremensko postojanje, povoljnu i laganu ugradljivost.
Fizičko - mehanička svojstva: otpornost na habanje, otpornost na udarce, prionljivost na podlogu u suhom i mokrom stanju,</t>
  </si>
  <si>
    <t>Vlažnosna svojstva:
otpornost na ispiranje kišom,otpornost prema atmosferskoj vlazi, otpornost na hidrostatski tlak,
parapropusnost. 
Rezistentnost:
otpornost prema povišenim temperaturama,promjene boje pod djelovanjem sunca i kiše, otpornost prema brzom starenju, otpornost prema kemikalijama.
Podloga na koju se nanosi žbuka za fasadu od sintetičkih materijala treba da je suha,čvrsta, bez masnih mrlja i prašine, bez neravnina. Svježe zračno - suhe produžne ili vapnene žbuke moraju biti stare najmanje 14 dana. Stare i jako porozne podloge potrebno je predhodno obraditi podložnim premazima, 
impregnirati (grundom) prema uputama proizvođača.</t>
  </si>
  <si>
    <t>Obračun se vrši razvijanjem svih istaka, tj. za stvarno uređene površine.
Otvori oko kojih postoje uložine (špaletne) do 20 cm širine, odbijaju se slijedeći način:
a) otvori veličine do 3,00 m2 ne odbijaju se i njihove uložine se ne obračunavaju;
b) kod otvora veličine 3,00-5,00 m2 odbija se površina preko 3,00 m2, a uložine se ne obračunavaju posebno;
c) kod otvora veličine preko 5,00 m2 odbija se površina preko 3,00 m2, a uložine se obračunavaju posebno; ako su uložine šire od 20 cm onda se višak preko 20 cm obračunava posebno po m2.</t>
  </si>
  <si>
    <t>Dobava i ugradnja toplinske fasade prema tehničkim upustvima proizvođača za ETICS sustave, toplinsko - izolacijskim fasadnim pločama.</t>
  </si>
  <si>
    <t xml:space="preserve">Polaganje toplinske izolacije na podlogu zida izvodi se lijepljenjem s tvornički pripremljenim, mineralnim mortom za ljepljenje na cementnoj osnovi StarContact. StarContact mort za ljepljenje nanositi na poleđinu ploče u na način da se na cjelokupne rubove ploča i tri točke u sredini nanese tanki, kontaktni sloj ljepila u svrhu sprječavanja prebrzog sušenja i vezivanja zaostale prašine.U drugom koraku na kontaktni sloj nanosi se trakasto po rubovima ploče sloj ljepila širine cca 5 cm i debljine 1-2 cm te u sredini tri točke promjera 10 cm istovjetne debljine.
Ploče se potom postavljaju na zid laganim pritiskom i postavljanjem u ravninu aluminijskom letvom.. Prilikom ljepljenja ploča važno je obratiti pažnju da se iste postavljaju s pomakom u odnosu na prethodni red te da u spojeve među pločama ne dospije ljepilo kako bi se spriječilo stvaranje hladnog mosta. Ploče treba postavljati ravno i glatko, pritom između ploča ne smiju nastati otvorene fuge. Fuge širine veće od 4 mm moraju se ispuniti istim izolacijskim materijalom. PUR pjena EasyKlebeschaum, niskog stupnja ekspanzije prikladna je za fuge do 4 mm širine. </t>
  </si>
  <si>
    <t>Armiranje i obrada izolacijskih ploča: 
Nakon najmanje 24 sata sušenja ljepila može se pristupiti armiranju površine. Na očišćenu, otprašenu i suhu površinu nanosi se kontaktni sloj StarContact Morta za armiranje te se nakon kaćeg sušenja (najviše 24 sata) može pristupiti izvedbi armaturnog sloja. Armaturni sloj izvodi se StarContact mortom za armiranje na način da se na površinu glatkom stranom gletera od nehrđajućeg čelika nanosi svježi materijal te obradi nazubljenom stranom gletera (ozubljenje ne manje od 10 mm) kako bi se ujednačila debljina nanosa. U svježe naneseni StarContact ulaže se mrežica od staklenih vlakana OpenTex, površinske težine najmanje 145 g/m2 uz preklapanje traka od 10 cm. Mrežica se obrađuje drugom rukom morta za armiranje StarContact te se po završetku izvedbe armaturnog sloja mora nalaziti u vanjskoj trećini sloja uz debljinu istoga u rasponu 3 - 7 mm.</t>
  </si>
  <si>
    <t>Nakon sušenja od najmanje 24 sata za 1 mm debljine sloja, površina se obrađuje univerzalno primjenjivim predpremazom UniPrimer sa sadržajem kvarcnog pijeska u svrhu izjednačavanja upojnosti, neutralizacije alkalnosti cementa te poboljšanja obrade završne dekorativne žbuke. Nakon sušenja od 24 sata površina se obrađuje završno dekorativnom žbukom na silikonskoj osnovi SilikonTop u granulaciji ne manjoj od 1,5 mm, u Kratz strukturi i boji prema izbodu projektanta.</t>
  </si>
  <si>
    <t>U stavku je uključeno dijagonalno armiranje na kutevima otvora, te  svi prateći profili (kutnici, okapni, priključni prozorski). Sve izvedeno prema uputama proizvođača povezanog sustava za vanjsku toplinsku izolaciju.
Površine se obračunavaju po m2. Otvori veličine do 3 m2 sa i bez špaleta se ne odbijaju, otvori između 3 i 5 m2; odbija se površina preko 3 m2 i špalete se ne obračunavaju, otvori veći od 5 m2 odbija se površina preko 3 m2 i špalete obračunavaju po m2.
Sve ostalo kao grede, parapeti, stupovi i sl. obračunavaju se po neto m2 razvijene površine bez koeficjenata.</t>
  </si>
  <si>
    <t xml:space="preserve">U cijenu uključiti dobavu i postavu svih pripadajućih profila i to okapnog profila, brtvenog profila na sudaru fasade sa stolarskim stavkama, kutnog profila s integriranom finom tlkaninom od staklenih vlakana, profila za izvedbu diletacija, profil na spoju sa okapnim limom , (razdjelnik) za izradu čistih spojeva na žbuci. Pri montaži kamenih prozorskih klupčica potrebno uključiti brtvenu traku na svim dodirnim površinama kamena i termoizolacijskog materijala. 
</t>
  </si>
  <si>
    <t>Završna obrada ETICS sustava organski vezanom, završno dekorativnom žbukom na silikonskoj osnovi, veličine zrna 1,5 mm u Kratz strukturi (utrošak materijala cca 2,5 kg/m2) sa prethodnim nanošenjem predpremaza UniPrimer, u boji prema odabiru projektanta , sukladno važećoj ton karti Baumit Life, tipa BaumitSilikonTop.
Obračun po m2. Otvori veličine do 3 m2 sa i bez špaleta se ne odbijaju, otvori između 3 i 5 m2; odbija se površina preko 3 m2 i špalete se ne obračunavaju, otvori veći od 5 m2 odbija se površina preko 3 m2 i špalete obračunavaju po m2.
Sve ostalo kao grede, parapeti, stupovi i sl. obračunavaju se po neto m2 razvijene površine bez koeficjenata</t>
  </si>
  <si>
    <t>U cijenu uključiti dobavu i postavu svih pripadajućih profila i to okapnog profila, brtvenog profila na sudaru  fasade  sa  stolarskim  stavkama, kutnog profila s integriranom finom tkaninom od staklenih vlakana,
eventualno profila za izvedbu diletacija, eventualno profil na spoju sa okapnim limom i uzdignutom hidroizolacijom krova</t>
  </si>
  <si>
    <t>Obračun po m2, sve prema tehničkim uputstvima proizvođača materijela.</t>
  </si>
  <si>
    <t>- Etics sustav - EPS 10,0cm</t>
  </si>
  <si>
    <t>Armiranje i obrada površina</t>
  </si>
  <si>
    <r>
      <t xml:space="preserve">Završna obrada ETICS sustava organski vezanom, završno </t>
    </r>
    <r>
      <rPr>
        <b/>
        <sz val="10"/>
        <rFont val="Arial"/>
        <family val="2"/>
      </rPr>
      <t>dekorativnom žbukom na silikonskoj osnovi</t>
    </r>
    <r>
      <rPr>
        <sz val="10"/>
        <rFont val="Arial"/>
        <family val="2"/>
      </rPr>
      <t>, veličine zrna 1,5 mm u Kratz strukturi (utrošak materijala cca 2,5 kg/m2) sa prethodnim nanošenjem predpremaza UniPrimer ili jednakovrijednog, u boji prema odabiru projektanta (u suglasnosti sa odgovornom službom Grada Labina), sukladno važećoj ton karti Baumit Life, tipa BaumitSilikonTop ili jednakovrijedno .</t>
    </r>
  </si>
  <si>
    <t>Obračun po m2. Otvori veličine do 3 m2 sa i bez špaleta se ne odbijaju, otvori između 3 i 5 m2; odbija se površina preko 3 m2 i špalete se ne obračunavaju, otvori veći od 5 m2 odbija se površina preko 3 m2 i špalete obračunavaju po m2.
Sve ostalo kao grede, parapeti, stupovi i sl. obračunavaju se po neto m2 razvijene površine bez koeficijenata</t>
  </si>
  <si>
    <t>Obračun po m2, sve prema tehničkim listovima i uputama proizvođača materijala.</t>
  </si>
  <si>
    <t>- NA ETICS SUSTAV</t>
  </si>
  <si>
    <t>SOBOSLIKARSKI  RADOVI</t>
  </si>
  <si>
    <t xml:space="preserve">Izvođač je dužan sve radove izvoditi prema važećim tehničkim propisima za završne radove u građevinarstvu i HRN standardima. Upotrebljavani materijali moraju u pogledu kvalitete odgovarati propisima HRN.       
 Ukoliko u opisu radova nije izričito naveden neki određeni materijal, izvođač treba na vlastitu odgovornost odabrati odgovarajući materijal, ovisno o vrsti podloge, zahtjevima izvođenja i namjeni.  
 Prije početka radova treba provjeriti i ispravnost podloga, te o eventualnim nedostacima upoznati naručioca u pismenom obliku. Gotovi oličeni ili obojeni građevinski elementi moraju imati ujednačenu površinu, bez tragova četke ili valjka.      </t>
  </si>
  <si>
    <t xml:space="preserve">"Jedinična cijena sadrži:
- dobava osnovnog i pomoćnog materijala
- transport materijala do objekta sa prenosom do mjesta ugradbe
- priprema i miješanje boja
- čišćenje elemenata prije početka rada"      
  "- nanašanje osnovih, zaštitnih i dekorativnih premaza 
- zaštita ranije izvedenih dijelova objekta 
- poduzimanje mjera zaštite na radu, zaštite od požara i zaštite radova do momenta primopredaje
- čišćenje po završenom radu sa odvozom ostataka
 materijala i ambalaže
- davanje potrebnih uzoraka i izrada probnih premaza 
na zahtjev naručioca"      
- sve potrebne predradnje: kitanje manjih oštećenja i pukotina, brušenja, čišćenja, neutraliziranje, impregniranje, višestruko gletanje disperzivnim kitom.       
- boja za  pojedine elemente prema izboru projektanta.    
-sve radne platforme, pomične i nepomične skele za radove do visine jedne etaže (do 3,9 m) 
- izrada više uzoraka nazidovima prema zahtjevima i uputama projektanta (svaki barem 2x2m) u u više navrata te korekcija istih do konačnog odobrenja od strane projektanta 
</t>
  </si>
  <si>
    <t>Soboslikarsko-ličilačke radove izvesti prema opisu u stavkama troškovnika, i drugim dijelovima ove projektne dokumentacije po pravilima struke, primjenjivajući važeće propise i norme, naročito 
Tehnički propis o građevnim proizvodima [nn 33/10; 87/10, 147/10, 81/11 i 100/11]
Pravilnik o teh. normativima za projektiranje i izvođenje završnih radova u građevinarstvu (S.L.   21/90)
-HRN U.F1.012 tehnički uvjeti za izvođenje bojadisarskih radova
-HRN U.F1.013 tehnički uvjeti za izvođenje ličilačkih radova
-HRN U.F1.014 tehnički uvjeti za izvođenje tapetarskih radova
-HRN U.F1.010 tehnički uvjeti za izvođenje fasaderskih radova</t>
  </si>
  <si>
    <t>U cijenu radova uključen je i sav pomoćni rad i materijal, svi transporti, kao i sve potrebne skele, podesti i druga pomagala,  izrada probnih premaza na zahtjev naručioca, skidanje i ponovno vješanje prozorskih i vratnih krila, izrada uzoraka, pogonska energija, sredstva zaštite na radu i drugo te čišćenje po završenom radu sa odvozom ostataka materijala i ambalaže.
Obračun izvršenih radova izvršit će se po jedinici mjere pojedine stavke u troškovniku prema stvarno izvedenim količinama radova na gradilištu.
Ličenja postojećih ograda, stolarije i slično se obračunavaju po m2 površine množeno sa koeficjentom složenosti :</t>
  </si>
  <si>
    <t>i. Puna vrata sa dovratnikom             1,05
ii. Vrata sa rebrastom ispunom sa dovratnikom             1,25
iii. Ostakljena vrata sa dovratnikom   1,50
iv. Jednokrilni prozori sa doprozornikom          1,90
v. Višekrilni prozori sa doprozornikom             2,90
vi. Ograde od pletene žice   2,00
vii. Rešetkaste ograde            3,00
viii. Krovni i razni limovi           1,25
ix. Radijatori             2,00
x. Cijevi i ostale instalacije  1,05</t>
  </si>
  <si>
    <t>Dobava materijala, impregniranje, bojanje i gletanje AB, žbukanih, gipskartonskih i dr. stropova, zidova, obloga, maski i sl.. Bojanje Jub bojom za mokre prostoreili sl. Nakon gletanja Nivelitom podlogu je potrebno izjednačiti Poliflor gruntom jednom rukom. Na stropu je nakon izjednačenja potrebno nanijeti minimalno jednu ruku Poliflora Perivog. Poštivati sazrijevanje gleta prema uputama proizvođača. Sve navedeno potrebno uključiti u cijenu stavke. Obračun  po m2. Otvori veličine do 3 m2 sa i bez špaleta se ne odbijaju, otvori veći od 3 m2 odbija se površina preko 3 m2.</t>
  </si>
  <si>
    <t>gletanje cijelih površina unutarnjih stropova I zidova te sva navedena priprema za bojanje</t>
  </si>
  <si>
    <t>bojanje x2 ruke cijelih površina unutarnjih stropova  i zidova prema navedenom u opisu stavke</t>
  </si>
  <si>
    <t>REKAPITULACIJA OBJEKT</t>
  </si>
  <si>
    <t>SVE UKUPNO OBJEKT:</t>
  </si>
  <si>
    <t>UKUPNO SA PDV 25%</t>
  </si>
  <si>
    <t>OBJEKT- ADAPTACIJA STANA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</si>
</sst>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1]_-;\-* #,##0.00\ [$€-1]_-;_-* &quot;-&quot;??\ [$€-1]_-;_-@_-"/>
    <numFmt numFmtId="165" formatCode="_-* #,##0.00\ [$€-41A]_-;\-* #,##0.00\ [$€-41A]_-;_-* &quot;-&quot;??\ [$€-41A]_-;_-@_-"/>
    <numFmt numFmtId="166" formatCode="_-* #,##0.00\ _k_n_-;\-* #,##0.00\ _k_n_-;_-* &quot;-&quot;??\ _k_n_-;_-@_-"/>
    <numFmt numFmtId="167" formatCode="#,##0.00\ &quot;kn&quot;"/>
    <numFmt numFmtId="168" formatCode="_-* #,##0.00\ &quot;kn&quot;_-;\-* #,##0.00\ &quot;kn&quot;_-;_-* &quot;-&quot;??\ &quot;kn&quot;_-;_-@_-"/>
    <numFmt numFmtId="169" formatCode="#,##0.00\ _k_n"/>
  </numFmts>
  <fonts count="30" x14ac:knownFonts="1">
    <font>
      <sz val="11"/>
      <color theme="1"/>
      <name val="Calibri"/>
      <family val="2"/>
      <charset val="238"/>
      <scheme val="minor"/>
    </font>
    <font>
      <sz val="11"/>
      <color theme="1"/>
      <name val="Calibri"/>
      <family val="2"/>
      <charset val="238"/>
      <scheme val="minor"/>
    </font>
    <font>
      <sz val="10"/>
      <name val="Arial"/>
      <family val="2"/>
      <charset val="238"/>
    </font>
    <font>
      <b/>
      <sz val="8"/>
      <name val="Arial"/>
      <family val="2"/>
      <charset val="238"/>
    </font>
    <font>
      <b/>
      <sz val="8"/>
      <color theme="1"/>
      <name val="Arial"/>
      <family val="2"/>
      <charset val="238"/>
    </font>
    <font>
      <b/>
      <sz val="10"/>
      <name val="Calibri"/>
      <family val="2"/>
      <charset val="238"/>
      <scheme val="minor"/>
    </font>
    <font>
      <b/>
      <sz val="10"/>
      <name val="Arial"/>
      <family val="2"/>
      <charset val="238"/>
    </font>
    <font>
      <sz val="10"/>
      <name val="Arial"/>
      <family val="2"/>
    </font>
    <font>
      <sz val="10"/>
      <color theme="1"/>
      <name val="Arial"/>
      <family val="2"/>
      <charset val="238"/>
    </font>
    <font>
      <b/>
      <i/>
      <sz val="14"/>
      <name val="Arial"/>
      <family val="2"/>
    </font>
    <font>
      <b/>
      <sz val="10"/>
      <color theme="1"/>
      <name val="Arial"/>
      <family val="2"/>
      <charset val="238"/>
    </font>
    <font>
      <sz val="10"/>
      <color theme="1"/>
      <name val="Arial"/>
      <family val="2"/>
    </font>
    <font>
      <b/>
      <sz val="10"/>
      <color theme="1"/>
      <name val="Arial"/>
      <family val="2"/>
    </font>
    <font>
      <i/>
      <sz val="10"/>
      <name val="Arial"/>
      <family val="2"/>
      <charset val="238"/>
    </font>
    <font>
      <sz val="10"/>
      <name val="Helv"/>
    </font>
    <font>
      <b/>
      <sz val="10"/>
      <name val="Arial"/>
      <family val="2"/>
    </font>
    <font>
      <sz val="10"/>
      <color theme="4"/>
      <name val="Arial"/>
      <family val="2"/>
    </font>
    <font>
      <sz val="8"/>
      <name val="Arial"/>
      <family val="2"/>
      <charset val="238"/>
    </font>
    <font>
      <sz val="8"/>
      <name val="Arial"/>
      <family val="2"/>
    </font>
    <font>
      <vertAlign val="superscript"/>
      <sz val="10"/>
      <name val="Arial"/>
      <family val="2"/>
      <charset val="238"/>
    </font>
    <font>
      <sz val="9"/>
      <name val="Arial"/>
      <family val="2"/>
      <charset val="238"/>
    </font>
    <font>
      <b/>
      <sz val="10"/>
      <color theme="3" tint="0.39997558519241921"/>
      <name val="Arial"/>
      <family val="2"/>
    </font>
    <font>
      <b/>
      <sz val="8"/>
      <name val="Arial"/>
      <family val="2"/>
    </font>
    <font>
      <sz val="9"/>
      <name val="Arial"/>
      <family val="2"/>
    </font>
    <font>
      <b/>
      <i/>
      <sz val="10"/>
      <name val="Arial"/>
      <family val="2"/>
    </font>
    <font>
      <b/>
      <sz val="9"/>
      <name val="Arial"/>
      <family val="2"/>
    </font>
    <font>
      <sz val="9"/>
      <color theme="4"/>
      <name val="Arial"/>
      <family val="2"/>
    </font>
    <font>
      <b/>
      <sz val="12"/>
      <name val="Arial"/>
      <family val="2"/>
      <charset val="238"/>
    </font>
    <font>
      <sz val="10"/>
      <color theme="0" tint="-0.499984740745262"/>
      <name val="Arial"/>
      <family val="2"/>
      <charset val="238"/>
    </font>
    <font>
      <b/>
      <i/>
      <sz val="10"/>
      <name val="Arial"/>
      <family val="2"/>
      <charset val="238"/>
    </font>
  </fonts>
  <fills count="8">
    <fill>
      <patternFill patternType="none"/>
    </fill>
    <fill>
      <patternFill patternType="gray125"/>
    </fill>
    <fill>
      <patternFill patternType="solid">
        <fgColor theme="9" tint="0.79998168889431442"/>
        <bgColor indexed="64"/>
      </patternFill>
    </fill>
    <fill>
      <patternFill patternType="solid">
        <fgColor theme="0" tint="-0.34998626667073579"/>
        <bgColor indexed="64"/>
      </patternFill>
    </fill>
    <fill>
      <patternFill patternType="solid">
        <fgColor theme="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0.249977111117893"/>
        <bgColor indexed="64"/>
      </patternFill>
    </fill>
  </fills>
  <borders count="30">
    <border>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style="thin">
        <color indexed="64"/>
      </left>
      <right style="hair">
        <color auto="1"/>
      </right>
      <top style="hair">
        <color auto="1"/>
      </top>
      <bottom style="hair">
        <color auto="1"/>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theme="0" tint="-0.24994659260841701"/>
      </left>
      <right style="hair">
        <color theme="0" tint="-0.24994659260841701"/>
      </right>
      <top style="hair">
        <color theme="0" tint="-0.24994659260841701"/>
      </top>
      <bottom/>
      <diagonal/>
    </border>
    <border>
      <left style="thin">
        <color indexed="64"/>
      </left>
      <right style="hair">
        <color theme="0" tint="-0.24994659260841701"/>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top style="thin">
        <color indexed="64"/>
      </top>
      <bottom/>
      <diagonal/>
    </border>
    <border>
      <left/>
      <right/>
      <top/>
      <bottom style="thin">
        <color indexed="64"/>
      </bottom>
      <diagonal/>
    </border>
    <border>
      <left style="thin">
        <color indexed="59"/>
      </left>
      <right/>
      <top style="thin">
        <color indexed="59"/>
      </top>
      <bottom style="thin">
        <color indexed="59"/>
      </bottom>
      <diagonal/>
    </border>
    <border>
      <left/>
      <right/>
      <top style="thin">
        <color indexed="59"/>
      </top>
      <bottom style="thin">
        <color indexed="59"/>
      </bottom>
      <diagonal/>
    </border>
    <border>
      <left style="hair">
        <color indexed="64"/>
      </left>
      <right style="hair">
        <color indexed="64"/>
      </right>
      <top/>
      <bottom/>
      <diagonal/>
    </border>
    <border>
      <left/>
      <right/>
      <top style="thin">
        <color indexed="59"/>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s>
  <cellStyleXfs count="17">
    <xf numFmtId="0" fontId="0" fillId="0" borderId="0"/>
    <xf numFmtId="0" fontId="2" fillId="0" borderId="0"/>
    <xf numFmtId="166" fontId="2" fillId="0" borderId="0" applyFont="0" applyFill="0" applyBorder="0" applyAlignment="0" applyProtection="0"/>
    <xf numFmtId="0" fontId="2" fillId="0" borderId="0"/>
    <xf numFmtId="0" fontId="14" fillId="0" borderId="0"/>
    <xf numFmtId="0" fontId="14" fillId="0" borderId="0"/>
    <xf numFmtId="164" fontId="2" fillId="0" borderId="0"/>
    <xf numFmtId="0" fontId="14" fillId="0" borderId="0"/>
    <xf numFmtId="0" fontId="7" fillId="0" borderId="0"/>
    <xf numFmtId="168" fontId="7" fillId="0" borderId="0" applyFont="0" applyFill="0" applyBorder="0" applyAlignment="0" applyProtection="0"/>
    <xf numFmtId="164" fontId="1" fillId="0" borderId="0"/>
    <xf numFmtId="0" fontId="7" fillId="0" borderId="0"/>
    <xf numFmtId="0" fontId="14" fillId="0" borderId="0" applyBorder="0"/>
    <xf numFmtId="0" fontId="1" fillId="0" borderId="0"/>
    <xf numFmtId="166" fontId="2" fillId="0" borderId="0" applyFont="0" applyFill="0" applyBorder="0" applyAlignment="0" applyProtection="0"/>
    <xf numFmtId="0" fontId="2" fillId="0" borderId="0"/>
    <xf numFmtId="0" fontId="2" fillId="0" borderId="0"/>
  </cellStyleXfs>
  <cellXfs count="322">
    <xf numFmtId="0" fontId="0" fillId="0" borderId="0" xfId="0"/>
    <xf numFmtId="0" fontId="3" fillId="0" borderId="1" xfId="1" applyFont="1" applyBorder="1" applyAlignment="1">
      <alignment horizontal="left" vertical="center" shrinkToFit="1"/>
    </xf>
    <xf numFmtId="0" fontId="4" fillId="0" borderId="1" xfId="1" applyFont="1" applyBorder="1" applyAlignment="1">
      <alignment horizontal="center" vertical="center"/>
    </xf>
    <xf numFmtId="0" fontId="3" fillId="0" borderId="1" xfId="1" applyFont="1" applyBorder="1" applyAlignment="1">
      <alignment horizontal="center" vertical="center" wrapText="1"/>
    </xf>
    <xf numFmtId="4" fontId="3" fillId="0" borderId="1" xfId="1" applyNumberFormat="1" applyFont="1" applyBorder="1" applyAlignment="1">
      <alignment horizontal="center" vertical="center"/>
    </xf>
    <xf numFmtId="4" fontId="3" fillId="0" borderId="1" xfId="1" applyNumberFormat="1" applyFont="1" applyBorder="1" applyAlignment="1">
      <alignment horizontal="center" vertical="center" wrapText="1"/>
    </xf>
    <xf numFmtId="164" fontId="3" fillId="0" borderId="2" xfId="1" applyNumberFormat="1" applyFont="1" applyBorder="1" applyAlignment="1">
      <alignment horizontal="center" vertical="center" shrinkToFit="1"/>
    </xf>
    <xf numFmtId="0" fontId="3" fillId="0" borderId="1" xfId="1" applyFont="1" applyBorder="1" applyAlignment="1">
      <alignment horizontal="center" vertical="center"/>
    </xf>
    <xf numFmtId="0" fontId="5" fillId="0" borderId="3" xfId="0" applyFont="1" applyBorder="1" applyAlignment="1" applyProtection="1">
      <alignment horizontal="center" wrapText="1"/>
      <protection locked="0"/>
    </xf>
    <xf numFmtId="0" fontId="3" fillId="0" borderId="0" xfId="1" applyFont="1" applyAlignment="1">
      <alignment horizontal="left" vertical="center" shrinkToFit="1"/>
    </xf>
    <xf numFmtId="0" fontId="4" fillId="0" borderId="0" xfId="1" applyFont="1" applyAlignment="1">
      <alignment horizontal="center" vertical="center"/>
    </xf>
    <xf numFmtId="0" fontId="3" fillId="0" borderId="0" xfId="1" applyFont="1" applyAlignment="1">
      <alignment horizontal="center" vertical="center" wrapText="1"/>
    </xf>
    <xf numFmtId="4" fontId="3" fillId="0" borderId="0" xfId="1" applyNumberFormat="1" applyFont="1" applyAlignment="1">
      <alignment horizontal="center" vertical="center"/>
    </xf>
    <xf numFmtId="4" fontId="3" fillId="0" borderId="0" xfId="1" applyNumberFormat="1" applyFont="1" applyAlignment="1">
      <alignment horizontal="center" vertical="center" wrapText="1"/>
    </xf>
    <xf numFmtId="164" fontId="3" fillId="0" borderId="0" xfId="1" applyNumberFormat="1" applyFont="1" applyAlignment="1">
      <alignment horizontal="center" vertical="center" shrinkToFit="1"/>
    </xf>
    <xf numFmtId="0" fontId="3" fillId="0" borderId="4" xfId="1" applyFont="1" applyBorder="1" applyAlignment="1">
      <alignment horizontal="center" vertical="center"/>
    </xf>
    <xf numFmtId="0" fontId="5" fillId="0" borderId="0" xfId="0" applyFont="1" applyAlignment="1" applyProtection="1">
      <alignment horizontal="center" wrapText="1"/>
      <protection locked="0"/>
    </xf>
    <xf numFmtId="0" fontId="6" fillId="0" borderId="5" xfId="0" applyFont="1" applyBorder="1" applyAlignment="1">
      <alignment horizontal="left" vertical="top" shrinkToFit="1"/>
    </xf>
    <xf numFmtId="0" fontId="2" fillId="0" borderId="5" xfId="0" applyFont="1" applyBorder="1" applyAlignment="1">
      <alignment horizontal="left" vertical="center"/>
    </xf>
    <xf numFmtId="0" fontId="2" fillId="0" borderId="5" xfId="0" applyFont="1" applyBorder="1"/>
    <xf numFmtId="2" fontId="7" fillId="0" borderId="5" xfId="0" applyNumberFormat="1" applyFont="1" applyBorder="1"/>
    <xf numFmtId="165" fontId="7" fillId="0" borderId="5" xfId="0" applyNumberFormat="1" applyFont="1" applyBorder="1" applyProtection="1">
      <protection locked="0"/>
    </xf>
    <xf numFmtId="0" fontId="8" fillId="0" borderId="6" xfId="0" applyFont="1" applyBorder="1" applyAlignment="1">
      <alignment shrinkToFit="1"/>
    </xf>
    <xf numFmtId="0" fontId="8" fillId="0" borderId="7" xfId="0" applyFont="1" applyBorder="1" applyAlignment="1" applyProtection="1">
      <alignment wrapText="1" shrinkToFit="1"/>
      <protection locked="0"/>
    </xf>
    <xf numFmtId="0" fontId="8" fillId="0" borderId="0" xfId="0" applyFont="1"/>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0" fontId="2" fillId="0" borderId="0" xfId="0" applyFont="1" applyAlignment="1" applyProtection="1">
      <alignment horizontal="left" vertical="top"/>
      <protection locked="0"/>
    </xf>
    <xf numFmtId="0" fontId="2" fillId="0" borderId="0" xfId="0" applyFont="1" applyAlignment="1" applyProtection="1">
      <alignment horizontal="center"/>
      <protection locked="0"/>
    </xf>
    <xf numFmtId="4" fontId="2" fillId="0" borderId="0" xfId="0" applyNumberFormat="1" applyFont="1" applyAlignment="1" applyProtection="1">
      <alignment horizontal="center" wrapText="1"/>
      <protection locked="0"/>
    </xf>
    <xf numFmtId="4" fontId="2" fillId="0" borderId="0" xfId="0" applyNumberFormat="1" applyFont="1" applyAlignment="1" applyProtection="1">
      <alignment horizontal="right" wrapText="1"/>
      <protection locked="0"/>
    </xf>
    <xf numFmtId="0" fontId="2" fillId="0" borderId="4" xfId="0" applyFont="1" applyBorder="1"/>
    <xf numFmtId="0" fontId="2" fillId="0" borderId="0" xfId="0" applyFont="1"/>
    <xf numFmtId="0" fontId="10" fillId="2" borderId="8" xfId="1" applyFont="1" applyFill="1" applyBorder="1" applyAlignment="1">
      <alignment horizontal="left" vertical="top" shrinkToFit="1"/>
    </xf>
    <xf numFmtId="0" fontId="10" fillId="2" borderId="8" xfId="1" applyFont="1" applyFill="1" applyBorder="1" applyAlignment="1">
      <alignment horizontal="left" vertical="top" wrapText="1"/>
    </xf>
    <xf numFmtId="0" fontId="7" fillId="2" borderId="8" xfId="1" applyFont="1" applyFill="1" applyBorder="1" applyAlignment="1">
      <alignment horizontal="left"/>
    </xf>
    <xf numFmtId="4" fontId="11" fillId="2" borderId="8" xfId="2" applyNumberFormat="1" applyFont="1" applyFill="1" applyBorder="1" applyAlignment="1" applyProtection="1">
      <alignment horizontal="right" shrinkToFit="1"/>
    </xf>
    <xf numFmtId="4" fontId="7" fillId="2" borderId="8" xfId="2" applyNumberFormat="1" applyFont="1" applyFill="1" applyBorder="1" applyAlignment="1" applyProtection="1">
      <alignment horizontal="right" vertical="center" shrinkToFit="1"/>
      <protection locked="0"/>
    </xf>
    <xf numFmtId="4" fontId="12" fillId="2" borderId="9" xfId="2" applyNumberFormat="1" applyFont="1" applyFill="1" applyBorder="1" applyAlignment="1" applyProtection="1">
      <alignment shrinkToFit="1"/>
    </xf>
    <xf numFmtId="0" fontId="6" fillId="0" borderId="4" xfId="0" applyFont="1" applyBorder="1"/>
    <xf numFmtId="0" fontId="6" fillId="0" borderId="0" xfId="0" applyFont="1"/>
    <xf numFmtId="0" fontId="2" fillId="0" borderId="0" xfId="0" applyFont="1" applyAlignment="1" applyProtection="1">
      <alignment horizontal="left" vertical="top" wrapText="1"/>
      <protection locked="0"/>
    </xf>
    <xf numFmtId="0" fontId="2" fillId="0" borderId="0" xfId="0" applyFont="1" applyAlignment="1">
      <alignment horizontal="left" vertical="top" wrapText="1"/>
    </xf>
    <xf numFmtId="0" fontId="2" fillId="0" borderId="0" xfId="3" applyAlignment="1" applyProtection="1">
      <alignment horizontal="center" vertical="top" wrapText="1"/>
      <protection locked="0"/>
    </xf>
    <xf numFmtId="4" fontId="2" fillId="0" borderId="0" xfId="3" applyNumberFormat="1" applyAlignment="1" applyProtection="1">
      <alignment horizontal="center" wrapText="1"/>
      <protection locked="0"/>
    </xf>
    <xf numFmtId="4" fontId="2" fillId="0" borderId="0" xfId="3" applyNumberFormat="1" applyAlignment="1" applyProtection="1">
      <alignment horizontal="right" wrapText="1"/>
      <protection locked="0"/>
    </xf>
    <xf numFmtId="0" fontId="2" fillId="0" borderId="4" xfId="3" applyBorder="1"/>
    <xf numFmtId="0" fontId="2" fillId="0" borderId="0" xfId="3"/>
    <xf numFmtId="0" fontId="13" fillId="0" borderId="0" xfId="0" applyFont="1" applyAlignment="1">
      <alignment horizontal="left" vertical="top" wrapText="1"/>
    </xf>
    <xf numFmtId="0" fontId="13" fillId="0" borderId="0" xfId="0" quotePrefix="1" applyFont="1" applyAlignment="1">
      <alignment horizontal="left" vertical="top" wrapText="1"/>
    </xf>
    <xf numFmtId="2" fontId="2" fillId="0" borderId="0" xfId="0" applyNumberFormat="1" applyFont="1" applyAlignment="1">
      <alignment horizontal="left" vertical="top" wrapText="1"/>
    </xf>
    <xf numFmtId="0" fontId="2" fillId="0" borderId="0" xfId="3" applyAlignment="1" applyProtection="1">
      <alignment horizontal="left" vertical="top"/>
      <protection locked="0"/>
    </xf>
    <xf numFmtId="0" fontId="2" fillId="0" borderId="0" xfId="3" applyAlignment="1" applyProtection="1">
      <alignment horizontal="center"/>
      <protection locked="0"/>
    </xf>
    <xf numFmtId="4" fontId="2" fillId="0" borderId="0" xfId="4" quotePrefix="1" applyNumberFormat="1" applyFont="1" applyAlignment="1" applyProtection="1">
      <alignment horizontal="center" wrapText="1"/>
      <protection locked="0"/>
    </xf>
    <xf numFmtId="4" fontId="2" fillId="0" borderId="0" xfId="4" quotePrefix="1" applyNumberFormat="1" applyFont="1" applyAlignment="1" applyProtection="1">
      <alignment horizontal="right" wrapText="1"/>
      <protection locked="0"/>
    </xf>
    <xf numFmtId="0" fontId="2" fillId="0" borderId="0" xfId="0" quotePrefix="1" applyFont="1" applyAlignment="1" applyProtection="1">
      <alignment horizontal="left" vertical="top" wrapText="1"/>
      <protection locked="0"/>
    </xf>
    <xf numFmtId="0" fontId="2" fillId="0" borderId="10" xfId="0" quotePrefix="1" applyFont="1" applyBorder="1" applyAlignment="1" applyProtection="1">
      <alignment horizontal="left" vertical="top" wrapText="1"/>
      <protection locked="0"/>
    </xf>
    <xf numFmtId="0" fontId="2" fillId="0" borderId="11" xfId="3" applyBorder="1" applyAlignment="1" applyProtection="1">
      <alignment horizontal="center"/>
      <protection locked="0"/>
    </xf>
    <xf numFmtId="4" fontId="2" fillId="0" borderId="11" xfId="4" quotePrefix="1" applyNumberFormat="1" applyFont="1" applyBorder="1" applyAlignment="1" applyProtection="1">
      <alignment horizontal="center" wrapText="1"/>
      <protection locked="0"/>
    </xf>
    <xf numFmtId="4" fontId="2" fillId="0" borderId="11" xfId="4" quotePrefix="1" applyNumberFormat="1" applyFont="1" applyBorder="1" applyAlignment="1" applyProtection="1">
      <alignment horizontal="right" wrapText="1"/>
      <protection locked="0"/>
    </xf>
    <xf numFmtId="0" fontId="2" fillId="0" borderId="0" xfId="5" quotePrefix="1" applyFont="1" applyAlignment="1">
      <alignment horizontal="left" vertical="top" wrapText="1"/>
    </xf>
    <xf numFmtId="0" fontId="2" fillId="0" borderId="0" xfId="0" applyFont="1" applyAlignment="1">
      <alignment horizontal="justify" vertical="top" wrapText="1"/>
    </xf>
    <xf numFmtId="4" fontId="2" fillId="0" borderId="10" xfId="4" quotePrefix="1" applyNumberFormat="1" applyFont="1" applyBorder="1" applyAlignment="1" applyProtection="1">
      <alignment horizontal="right" wrapText="1"/>
      <protection locked="0"/>
    </xf>
    <xf numFmtId="0" fontId="6" fillId="3" borderId="10" xfId="0" applyFont="1" applyFill="1" applyBorder="1" applyAlignment="1" applyProtection="1">
      <alignment horizontal="left" vertical="top"/>
      <protection locked="0"/>
    </xf>
    <xf numFmtId="0" fontId="6" fillId="3" borderId="11" xfId="0" applyFont="1" applyFill="1" applyBorder="1" applyAlignment="1" applyProtection="1">
      <alignment horizontal="left" vertical="top" wrapText="1"/>
      <protection locked="0"/>
    </xf>
    <xf numFmtId="0" fontId="6" fillId="3" borderId="11" xfId="0" applyFont="1" applyFill="1" applyBorder="1" applyAlignment="1" applyProtection="1">
      <alignment horizontal="center"/>
      <protection locked="0"/>
    </xf>
    <xf numFmtId="4" fontId="6" fillId="3" borderId="11" xfId="0" applyNumberFormat="1" applyFont="1" applyFill="1" applyBorder="1" applyAlignment="1" applyProtection="1">
      <alignment horizontal="right" wrapText="1"/>
      <protection locked="0"/>
    </xf>
    <xf numFmtId="4" fontId="2" fillId="0" borderId="0" xfId="0" applyNumberFormat="1" applyFont="1" applyAlignment="1" applyProtection="1">
      <alignment horizontal="right"/>
      <protection locked="0"/>
    </xf>
    <xf numFmtId="0" fontId="7" fillId="0" borderId="0" xfId="0" applyFont="1" applyAlignment="1" applyProtection="1">
      <alignment horizontal="left" vertical="top"/>
      <protection locked="0"/>
    </xf>
    <xf numFmtId="0" fontId="7" fillId="0" borderId="12" xfId="0" applyFont="1" applyBorder="1" applyAlignment="1">
      <alignment horizontal="left" vertical="top" wrapText="1"/>
    </xf>
    <xf numFmtId="0" fontId="7" fillId="0" borderId="0" xfId="0" applyFont="1" applyAlignment="1" applyProtection="1">
      <alignment horizontal="center"/>
      <protection locked="0"/>
    </xf>
    <xf numFmtId="4" fontId="7" fillId="0" borderId="0" xfId="0" applyNumberFormat="1" applyFont="1" applyAlignment="1" applyProtection="1">
      <alignment horizontal="center" wrapText="1"/>
      <protection locked="0"/>
    </xf>
    <xf numFmtId="4" fontId="7" fillId="0" borderId="0" xfId="0" applyNumberFormat="1" applyFont="1" applyAlignment="1" applyProtection="1">
      <alignment horizontal="right" wrapText="1"/>
      <protection locked="0"/>
    </xf>
    <xf numFmtId="0" fontId="7" fillId="0" borderId="13" xfId="0" applyFont="1" applyBorder="1" applyAlignment="1">
      <alignment horizontal="left" vertical="top" wrapText="1"/>
    </xf>
    <xf numFmtId="0" fontId="7" fillId="0" borderId="11" xfId="3" applyFont="1" applyBorder="1" applyAlignment="1" applyProtection="1">
      <alignment horizontal="center"/>
      <protection locked="0"/>
    </xf>
    <xf numFmtId="4" fontId="7" fillId="0" borderId="11" xfId="4" quotePrefix="1" applyNumberFormat="1" applyFont="1" applyBorder="1" applyAlignment="1" applyProtection="1">
      <alignment horizontal="center" wrapText="1"/>
      <protection locked="0"/>
    </xf>
    <xf numFmtId="4" fontId="7" fillId="0" borderId="11" xfId="4" quotePrefix="1" applyNumberFormat="1" applyFont="1" applyBorder="1" applyAlignment="1" applyProtection="1">
      <alignment horizontal="right" wrapText="1"/>
      <protection locked="0"/>
    </xf>
    <xf numFmtId="0" fontId="7" fillId="0" borderId="0" xfId="0" applyFont="1" applyAlignment="1" applyProtection="1">
      <alignment horizontal="left" vertical="top" wrapText="1"/>
      <protection locked="0"/>
    </xf>
    <xf numFmtId="0" fontId="7" fillId="0" borderId="0" xfId="3" applyFont="1" applyAlignment="1" applyProtection="1">
      <alignment horizontal="left" vertical="top" wrapText="1"/>
      <protection locked="0"/>
    </xf>
    <xf numFmtId="0" fontId="7" fillId="0" borderId="0" xfId="3" applyFont="1" applyAlignment="1" applyProtection="1">
      <alignment horizontal="center" vertical="top" wrapText="1"/>
      <protection locked="0"/>
    </xf>
    <xf numFmtId="4" fontId="7" fillId="0" borderId="0" xfId="3" applyNumberFormat="1" applyFont="1" applyAlignment="1" applyProtection="1">
      <alignment horizontal="center" wrapText="1"/>
      <protection locked="0"/>
    </xf>
    <xf numFmtId="4" fontId="7" fillId="0" borderId="0" xfId="3" applyNumberFormat="1" applyFont="1" applyAlignment="1" applyProtection="1">
      <alignment horizontal="right" wrapText="1"/>
      <protection locked="0"/>
    </xf>
    <xf numFmtId="0" fontId="16" fillId="0" borderId="4" xfId="3" applyFont="1" applyBorder="1"/>
    <xf numFmtId="0" fontId="16" fillId="0" borderId="0" xfId="3" applyFont="1"/>
    <xf numFmtId="0" fontId="7" fillId="0" borderId="0" xfId="3" applyFont="1" applyAlignment="1" applyProtection="1">
      <alignment horizontal="left" vertical="top"/>
      <protection locked="0"/>
    </xf>
    <xf numFmtId="0" fontId="7" fillId="0" borderId="10" xfId="4" quotePrefix="1" applyFont="1" applyBorder="1" applyAlignment="1" applyProtection="1">
      <alignment horizontal="left" vertical="top" wrapText="1"/>
      <protection locked="0"/>
    </xf>
    <xf numFmtId="49" fontId="7" fillId="0" borderId="0" xfId="0" applyNumberFormat="1" applyFont="1" applyAlignment="1" applyProtection="1">
      <alignment horizontal="left" vertical="top"/>
      <protection locked="0"/>
    </xf>
    <xf numFmtId="49" fontId="7" fillId="0" borderId="10" xfId="0" quotePrefix="1" applyNumberFormat="1" applyFont="1" applyBorder="1" applyAlignment="1" applyProtection="1">
      <alignment horizontal="left" vertical="top"/>
      <protection locked="0"/>
    </xf>
    <xf numFmtId="0" fontId="7" fillId="0" borderId="11" xfId="0" applyFont="1" applyBorder="1" applyAlignment="1" applyProtection="1">
      <alignment horizontal="center"/>
      <protection locked="0"/>
    </xf>
    <xf numFmtId="0" fontId="7" fillId="0" borderId="0" xfId="6" applyNumberFormat="1" applyFont="1" applyAlignment="1">
      <alignment horizontal="left" vertical="top" wrapText="1"/>
    </xf>
    <xf numFmtId="0" fontId="7" fillId="0" borderId="0" xfId="4" quotePrefix="1" applyFont="1" applyAlignment="1" applyProtection="1">
      <alignment horizontal="left" vertical="top" wrapText="1"/>
      <protection locked="0"/>
    </xf>
    <xf numFmtId="0" fontId="7" fillId="0" borderId="0" xfId="3" applyFont="1" applyAlignment="1" applyProtection="1">
      <alignment horizontal="center"/>
      <protection locked="0"/>
    </xf>
    <xf numFmtId="4" fontId="7" fillId="0" borderId="0" xfId="4" quotePrefix="1" applyNumberFormat="1" applyFont="1" applyAlignment="1" applyProtection="1">
      <alignment horizontal="center" wrapText="1"/>
      <protection locked="0"/>
    </xf>
    <xf numFmtId="4" fontId="7" fillId="0" borderId="0" xfId="4" quotePrefix="1" applyNumberFormat="1" applyFont="1" applyAlignment="1" applyProtection="1">
      <alignment horizontal="right" wrapText="1"/>
      <protection locked="0"/>
    </xf>
    <xf numFmtId="164" fontId="7" fillId="0" borderId="0" xfId="0" applyNumberFormat="1" applyFont="1" applyAlignment="1" applyProtection="1">
      <alignment horizontal="right" wrapText="1"/>
      <protection locked="0"/>
    </xf>
    <xf numFmtId="4" fontId="17" fillId="0" borderId="4" xfId="0" applyNumberFormat="1" applyFont="1" applyBorder="1" applyAlignment="1">
      <alignment horizontal="right"/>
    </xf>
    <xf numFmtId="0" fontId="17" fillId="0" borderId="0" xfId="3" applyFont="1"/>
    <xf numFmtId="0" fontId="7" fillId="0" borderId="10" xfId="0" applyFont="1" applyBorder="1" applyAlignment="1">
      <alignment horizontal="left" vertical="top" wrapText="1"/>
    </xf>
    <xf numFmtId="164" fontId="7" fillId="0" borderId="11" xfId="4" quotePrefix="1" applyNumberFormat="1" applyFont="1" applyBorder="1" applyAlignment="1" applyProtection="1">
      <alignment horizontal="right" wrapText="1"/>
      <protection locked="0"/>
    </xf>
    <xf numFmtId="0" fontId="17" fillId="0" borderId="0" xfId="3" applyFont="1" applyAlignment="1" applyProtection="1">
      <alignment horizontal="left" vertical="top"/>
      <protection locked="0"/>
    </xf>
    <xf numFmtId="0" fontId="18" fillId="0" borderId="0" xfId="0" applyFont="1" applyAlignment="1">
      <alignment horizontal="left" vertical="top" wrapText="1"/>
    </xf>
    <xf numFmtId="0" fontId="18" fillId="0" borderId="0" xfId="3" applyFont="1" applyAlignment="1" applyProtection="1">
      <alignment horizontal="center"/>
      <protection locked="0"/>
    </xf>
    <xf numFmtId="4" fontId="18" fillId="0" borderId="0" xfId="4" quotePrefix="1" applyNumberFormat="1" applyFont="1" applyAlignment="1" applyProtection="1">
      <alignment horizontal="center" wrapText="1"/>
      <protection locked="0"/>
    </xf>
    <xf numFmtId="4" fontId="18" fillId="0" borderId="0" xfId="4" quotePrefix="1" applyNumberFormat="1" applyFont="1" applyAlignment="1" applyProtection="1">
      <alignment horizontal="right" wrapText="1"/>
      <protection locked="0"/>
    </xf>
    <xf numFmtId="164" fontId="18" fillId="0" borderId="0" xfId="0" applyNumberFormat="1" applyFont="1" applyAlignment="1" applyProtection="1">
      <alignment horizontal="right" wrapText="1"/>
      <protection locked="0"/>
    </xf>
    <xf numFmtId="49" fontId="2" fillId="0" borderId="0" xfId="0" applyNumberFormat="1" applyFont="1" applyAlignment="1" applyProtection="1">
      <alignment horizontal="left" vertical="top"/>
      <protection locked="0"/>
    </xf>
    <xf numFmtId="0" fontId="2" fillId="0" borderId="3" xfId="4" applyFont="1" applyBorder="1" applyAlignment="1" applyProtection="1">
      <alignment horizontal="left" vertical="top" wrapText="1"/>
      <protection locked="0"/>
    </xf>
    <xf numFmtId="4" fontId="2" fillId="0" borderId="0" xfId="0" applyNumberFormat="1" applyFont="1" applyAlignment="1" applyProtection="1">
      <alignment horizontal="center"/>
      <protection locked="0"/>
    </xf>
    <xf numFmtId="4" fontId="2" fillId="0" borderId="0" xfId="4" applyNumberFormat="1" applyFont="1" applyAlignment="1" applyProtection="1">
      <alignment horizontal="center" wrapText="1"/>
      <protection locked="0"/>
    </xf>
    <xf numFmtId="4" fontId="2" fillId="0" borderId="0" xfId="4" applyNumberFormat="1" applyFont="1" applyAlignment="1" applyProtection="1">
      <alignment horizontal="right" wrapText="1"/>
      <protection locked="0"/>
    </xf>
    <xf numFmtId="0" fontId="2" fillId="0" borderId="4" xfId="7" applyFont="1" applyBorder="1"/>
    <xf numFmtId="0" fontId="2" fillId="0" borderId="0" xfId="7" applyFont="1"/>
    <xf numFmtId="0" fontId="6" fillId="0" borderId="14"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16"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0" xfId="0" applyFont="1" applyAlignment="1">
      <alignment horizontal="left" vertical="top"/>
    </xf>
    <xf numFmtId="0" fontId="2" fillId="0" borderId="0" xfId="3" applyAlignment="1">
      <alignment horizontal="left" vertical="top" wrapText="1"/>
    </xf>
    <xf numFmtId="0" fontId="2" fillId="0" borderId="0" xfId="0" applyFont="1" applyAlignment="1">
      <alignment horizontal="center"/>
    </xf>
    <xf numFmtId="0" fontId="6" fillId="0" borderId="0" xfId="3" applyFont="1" applyAlignment="1" applyProtection="1">
      <alignment horizontal="left" vertical="top" wrapText="1"/>
      <protection locked="0"/>
    </xf>
    <xf numFmtId="0" fontId="2" fillId="0" borderId="0" xfId="3" quotePrefix="1" applyAlignment="1">
      <alignment horizontal="left" vertical="top" wrapText="1"/>
    </xf>
    <xf numFmtId="0" fontId="2" fillId="0" borderId="10" xfId="0" applyFont="1" applyBorder="1" applyAlignment="1">
      <alignment horizontal="left" vertical="top" wrapText="1"/>
    </xf>
    <xf numFmtId="0" fontId="2" fillId="0" borderId="11" xfId="0" applyFont="1" applyBorder="1" applyAlignment="1">
      <alignment horizontal="center"/>
    </xf>
    <xf numFmtId="4" fontId="2" fillId="0" borderId="11" xfId="0" applyNumberFormat="1" applyFont="1" applyBorder="1" applyAlignment="1" applyProtection="1">
      <alignment horizontal="center"/>
      <protection locked="0"/>
    </xf>
    <xf numFmtId="4" fontId="2" fillId="0" borderId="11" xfId="0" applyNumberFormat="1" applyFont="1" applyBorder="1" applyAlignment="1" applyProtection="1">
      <alignment horizontal="right"/>
      <protection locked="0"/>
    </xf>
    <xf numFmtId="0" fontId="17" fillId="0" borderId="0" xfId="0" applyFont="1" applyAlignment="1">
      <alignment horizontal="left" vertical="top"/>
    </xf>
    <xf numFmtId="164" fontId="2" fillId="0" borderId="0" xfId="0" applyNumberFormat="1" applyFont="1" applyAlignment="1" applyProtection="1">
      <alignment horizontal="right" wrapText="1"/>
      <protection locked="0"/>
    </xf>
    <xf numFmtId="0" fontId="17" fillId="0" borderId="0" xfId="0" applyFont="1"/>
    <xf numFmtId="0" fontId="2" fillId="0" borderId="11" xfId="0" applyFont="1" applyBorder="1" applyAlignment="1" applyProtection="1">
      <alignment horizontal="center" vertical="center"/>
      <protection locked="0"/>
    </xf>
    <xf numFmtId="164" fontId="2" fillId="0" borderId="11" xfId="4" quotePrefix="1" applyNumberFormat="1" applyFont="1" applyBorder="1" applyAlignment="1" applyProtection="1">
      <alignment horizontal="right" wrapText="1"/>
      <protection locked="0"/>
    </xf>
    <xf numFmtId="0" fontId="2" fillId="0" borderId="10" xfId="0" quotePrefix="1" applyFont="1" applyBorder="1" applyAlignment="1">
      <alignment horizontal="left" vertical="top" wrapText="1"/>
    </xf>
    <xf numFmtId="0" fontId="17" fillId="0" borderId="0" xfId="0" applyFont="1" applyAlignment="1">
      <alignment horizontal="left" vertical="top" wrapText="1"/>
    </xf>
    <xf numFmtId="0" fontId="2" fillId="0" borderId="0" xfId="0" applyFont="1" applyAlignment="1" applyProtection="1">
      <alignment horizontal="center" vertical="center"/>
      <protection locked="0"/>
    </xf>
    <xf numFmtId="164" fontId="2" fillId="0" borderId="0" xfId="4" quotePrefix="1" applyNumberFormat="1" applyFont="1" applyAlignment="1" applyProtection="1">
      <alignment horizontal="right" wrapText="1"/>
      <protection locked="0"/>
    </xf>
    <xf numFmtId="0" fontId="2" fillId="0" borderId="0" xfId="3" applyAlignment="1" applyProtection="1">
      <alignment horizontal="left" vertical="top" wrapText="1"/>
      <protection locked="0"/>
    </xf>
    <xf numFmtId="0" fontId="17" fillId="0" borderId="0" xfId="0" applyFont="1" applyAlignment="1" applyProtection="1">
      <alignment horizontal="left" vertical="top"/>
      <protection locked="0"/>
    </xf>
    <xf numFmtId="0" fontId="2" fillId="0" borderId="17" xfId="0" applyFont="1" applyBorder="1" applyAlignment="1">
      <alignment horizontal="left" vertical="top" wrapText="1"/>
    </xf>
    <xf numFmtId="0" fontId="2" fillId="0" borderId="18" xfId="0" applyFont="1" applyBorder="1" applyAlignment="1">
      <alignment horizontal="center"/>
    </xf>
    <xf numFmtId="0" fontId="2" fillId="0" borderId="0" xfId="8" applyFont="1" applyAlignment="1" applyProtection="1">
      <alignment horizontal="left" vertical="top"/>
      <protection locked="0"/>
    </xf>
    <xf numFmtId="4" fontId="2" fillId="0" borderId="0" xfId="8" applyNumberFormat="1" applyFont="1" applyAlignment="1" applyProtection="1">
      <alignment horizontal="center"/>
      <protection locked="0"/>
    </xf>
    <xf numFmtId="4" fontId="2" fillId="0" borderId="0" xfId="8" applyNumberFormat="1" applyFont="1" applyAlignment="1" applyProtection="1">
      <alignment horizontal="right"/>
      <protection locked="0"/>
    </xf>
    <xf numFmtId="0" fontId="2" fillId="0" borderId="0" xfId="8" applyFont="1" applyAlignment="1" applyProtection="1">
      <alignment horizontal="left" vertical="top" wrapText="1"/>
      <protection locked="0"/>
    </xf>
    <xf numFmtId="4" fontId="2" fillId="0" borderId="0" xfId="8" applyNumberFormat="1" applyFont="1" applyAlignment="1" applyProtection="1">
      <alignment horizontal="center" wrapText="1"/>
      <protection locked="0"/>
    </xf>
    <xf numFmtId="4" fontId="2" fillId="0" borderId="0" xfId="8" applyNumberFormat="1" applyFont="1" applyAlignment="1" applyProtection="1">
      <alignment horizontal="right" wrapText="1"/>
      <protection locked="0"/>
    </xf>
    <xf numFmtId="0" fontId="2" fillId="0" borderId="10" xfId="0" applyFont="1" applyBorder="1" applyAlignment="1" applyProtection="1">
      <alignment horizontal="left" vertical="top"/>
      <protection locked="0"/>
    </xf>
    <xf numFmtId="0" fontId="2" fillId="0" borderId="11" xfId="0" applyFont="1" applyBorder="1" applyAlignment="1" applyProtection="1">
      <alignment horizontal="center"/>
      <protection locked="0"/>
    </xf>
    <xf numFmtId="0" fontId="2" fillId="0" borderId="0" xfId="0" quotePrefix="1" applyFont="1" applyAlignment="1">
      <alignment horizontal="left" vertical="top" wrapText="1"/>
    </xf>
    <xf numFmtId="0" fontId="2" fillId="0" borderId="0" xfId="4" quotePrefix="1" applyFont="1" applyAlignment="1" applyProtection="1">
      <alignment horizontal="left" vertical="top" wrapText="1"/>
      <protection locked="0"/>
    </xf>
    <xf numFmtId="0" fontId="2" fillId="0" borderId="10" xfId="4" quotePrefix="1" applyFont="1" applyBorder="1" applyAlignment="1">
      <alignment horizontal="left" vertical="top" wrapText="1"/>
    </xf>
    <xf numFmtId="164" fontId="2" fillId="0" borderId="11" xfId="6" applyBorder="1" applyAlignment="1">
      <alignment horizontal="center"/>
    </xf>
    <xf numFmtId="2" fontId="2" fillId="0" borderId="11" xfId="3" applyNumberFormat="1" applyBorder="1" applyAlignment="1" applyProtection="1">
      <alignment horizontal="center"/>
      <protection locked="0"/>
    </xf>
    <xf numFmtId="0" fontId="2" fillId="0" borderId="0" xfId="6" applyNumberFormat="1" applyAlignment="1">
      <alignment horizontal="left" vertical="top"/>
    </xf>
    <xf numFmtId="0" fontId="2" fillId="0" borderId="0" xfId="6" applyNumberFormat="1" applyAlignment="1">
      <alignment horizontal="left" vertical="top" wrapText="1"/>
    </xf>
    <xf numFmtId="2" fontId="2" fillId="0" borderId="19" xfId="3" applyNumberFormat="1" applyBorder="1" applyAlignment="1" applyProtection="1">
      <alignment horizontal="center"/>
      <protection locked="0"/>
    </xf>
    <xf numFmtId="2" fontId="2" fillId="0" borderId="20" xfId="3" applyNumberFormat="1" applyBorder="1" applyAlignment="1" applyProtection="1">
      <alignment horizontal="center"/>
      <protection locked="0"/>
    </xf>
    <xf numFmtId="0" fontId="2" fillId="0" borderId="10" xfId="4" quotePrefix="1" applyFont="1" applyBorder="1" applyAlignment="1" applyProtection="1">
      <alignment horizontal="left" vertical="top" wrapText="1"/>
      <protection locked="0"/>
    </xf>
    <xf numFmtId="2" fontId="2" fillId="0" borderId="0" xfId="3" applyNumberFormat="1" applyAlignment="1" applyProtection="1">
      <alignment horizontal="center"/>
      <protection locked="0"/>
    </xf>
    <xf numFmtId="0" fontId="20" fillId="0" borderId="21" xfId="0" applyFont="1" applyBorder="1" applyAlignment="1">
      <alignment horizontal="left" vertical="top" wrapText="1"/>
    </xf>
    <xf numFmtId="0" fontId="2" fillId="0" borderId="22" xfId="0" applyFont="1" applyBorder="1" applyAlignment="1">
      <alignment horizontal="center"/>
    </xf>
    <xf numFmtId="0" fontId="6" fillId="0" borderId="3" xfId="0" applyFont="1" applyBorder="1" applyAlignment="1" applyProtection="1">
      <alignment horizontal="left" vertical="top"/>
      <protection locked="0"/>
    </xf>
    <xf numFmtId="0" fontId="6" fillId="0" borderId="3" xfId="0" applyFont="1" applyBorder="1" applyAlignment="1" applyProtection="1">
      <alignment horizontal="left" vertical="top" wrapText="1"/>
      <protection locked="0"/>
    </xf>
    <xf numFmtId="0" fontId="6" fillId="0" borderId="3" xfId="0" applyFont="1" applyBorder="1" applyAlignment="1" applyProtection="1">
      <alignment horizontal="center"/>
      <protection locked="0"/>
    </xf>
    <xf numFmtId="4" fontId="6" fillId="0" borderId="3" xfId="0" applyNumberFormat="1" applyFont="1" applyBorder="1" applyAlignment="1" applyProtection="1">
      <alignment horizontal="right" wrapText="1"/>
      <protection locked="0"/>
    </xf>
    <xf numFmtId="0" fontId="10" fillId="2" borderId="3" xfId="1" applyFont="1" applyFill="1" applyBorder="1" applyAlignment="1">
      <alignment horizontal="left" vertical="top" shrinkToFit="1"/>
    </xf>
    <xf numFmtId="0" fontId="10" fillId="2" borderId="3" xfId="1" applyFont="1" applyFill="1" applyBorder="1" applyAlignment="1">
      <alignment horizontal="left" vertical="top" wrapText="1"/>
    </xf>
    <xf numFmtId="0" fontId="7" fillId="2" borderId="3" xfId="1" applyFont="1" applyFill="1" applyBorder="1" applyAlignment="1">
      <alignment horizontal="left"/>
    </xf>
    <xf numFmtId="4" fontId="11" fillId="2" borderId="3" xfId="2" applyNumberFormat="1" applyFont="1" applyFill="1" applyBorder="1" applyAlignment="1" applyProtection="1">
      <alignment horizontal="right" shrinkToFit="1"/>
    </xf>
    <xf numFmtId="4" fontId="7" fillId="2" borderId="3" xfId="2" applyNumberFormat="1" applyFont="1" applyFill="1" applyBorder="1" applyAlignment="1" applyProtection="1">
      <alignment horizontal="right" vertical="center" shrinkToFit="1"/>
      <protection locked="0"/>
    </xf>
    <xf numFmtId="4" fontId="12" fillId="2" borderId="3" xfId="2" applyNumberFormat="1" applyFont="1" applyFill="1" applyBorder="1" applyAlignment="1" applyProtection="1">
      <alignment shrinkToFit="1"/>
    </xf>
    <xf numFmtId="0" fontId="2" fillId="0" borderId="3" xfId="0" applyFont="1" applyBorder="1" applyAlignment="1" applyProtection="1">
      <alignment horizontal="left" vertical="top"/>
      <protection locked="0"/>
    </xf>
    <xf numFmtId="0" fontId="2" fillId="0" borderId="3" xfId="0" applyFont="1" applyBorder="1" applyAlignment="1" applyProtection="1">
      <alignment horizontal="center"/>
      <protection locked="0"/>
    </xf>
    <xf numFmtId="4" fontId="2" fillId="0" borderId="3" xfId="0" applyNumberFormat="1" applyFont="1" applyBorder="1" applyAlignment="1" applyProtection="1">
      <alignment horizontal="center" wrapText="1"/>
      <protection locked="0"/>
    </xf>
    <xf numFmtId="4" fontId="2" fillId="0" borderId="3" xfId="0" applyNumberFormat="1" applyFont="1" applyBorder="1" applyAlignment="1" applyProtection="1">
      <alignment horizontal="right" wrapText="1"/>
      <protection locked="0"/>
    </xf>
    <xf numFmtId="0" fontId="6" fillId="4" borderId="3" xfId="0" applyFont="1" applyFill="1" applyBorder="1" applyAlignment="1" applyProtection="1">
      <alignment horizontal="left" vertical="top" wrapText="1"/>
      <protection locked="0"/>
    </xf>
    <xf numFmtId="0" fontId="2" fillId="0" borderId="3" xfId="3" applyBorder="1" applyAlignment="1" applyProtection="1">
      <alignment horizontal="left" vertical="top" wrapText="1"/>
      <protection locked="0"/>
    </xf>
    <xf numFmtId="167" fontId="7" fillId="0" borderId="3" xfId="0" applyNumberFormat="1" applyFont="1" applyBorder="1" applyAlignment="1" applyProtection="1">
      <alignment horizontal="center" vertical="top" wrapText="1"/>
      <protection locked="0"/>
    </xf>
    <xf numFmtId="4" fontId="7" fillId="0" borderId="3" xfId="0" applyNumberFormat="1" applyFont="1" applyBorder="1" applyAlignment="1">
      <alignment horizontal="center" vertical="top" wrapText="1"/>
    </xf>
    <xf numFmtId="4" fontId="7" fillId="0" borderId="3" xfId="9" applyNumberFormat="1" applyFont="1" applyFill="1" applyBorder="1" applyAlignment="1">
      <alignment vertical="top" wrapText="1"/>
    </xf>
    <xf numFmtId="168" fontId="15" fillId="0" borderId="3" xfId="9" applyFont="1" applyFill="1" applyBorder="1" applyAlignment="1">
      <alignment vertical="top"/>
    </xf>
    <xf numFmtId="0" fontId="7" fillId="4" borderId="4" xfId="0" applyFont="1" applyFill="1" applyBorder="1" applyProtection="1">
      <protection locked="0"/>
    </xf>
    <xf numFmtId="0" fontId="7" fillId="4" borderId="0" xfId="0" applyFont="1" applyFill="1" applyProtection="1">
      <protection locked="0"/>
    </xf>
    <xf numFmtId="0" fontId="7" fillId="0" borderId="3" xfId="3" applyFont="1" applyBorder="1" applyAlignment="1" applyProtection="1">
      <alignment horizontal="left" vertical="top" wrapText="1"/>
      <protection locked="0"/>
    </xf>
    <xf numFmtId="0" fontId="7" fillId="4" borderId="0" xfId="0" applyFont="1" applyFill="1" applyAlignment="1" applyProtection="1">
      <alignment vertical="top" wrapText="1"/>
      <protection locked="0"/>
    </xf>
    <xf numFmtId="169" fontId="7" fillId="0" borderId="3" xfId="9" applyNumberFormat="1" applyFont="1" applyFill="1" applyBorder="1" applyAlignment="1"/>
    <xf numFmtId="0" fontId="15" fillId="4" borderId="3" xfId="0" applyFont="1" applyFill="1" applyBorder="1" applyAlignment="1" applyProtection="1">
      <alignment horizontal="center" vertical="top" wrapText="1"/>
      <protection locked="0"/>
    </xf>
    <xf numFmtId="168" fontId="15" fillId="4" borderId="3" xfId="9" applyFont="1" applyFill="1" applyBorder="1" applyAlignment="1">
      <alignment vertical="top"/>
    </xf>
    <xf numFmtId="0" fontId="21" fillId="4" borderId="3" xfId="0" applyFont="1" applyFill="1" applyBorder="1" applyAlignment="1" applyProtection="1">
      <alignment horizontal="left" vertical="top" wrapText="1"/>
      <protection locked="0"/>
    </xf>
    <xf numFmtId="0" fontId="7" fillId="0" borderId="3" xfId="0" applyFont="1" applyBorder="1" applyAlignment="1">
      <alignment horizontal="right" vertical="top" wrapText="1"/>
    </xf>
    <xf numFmtId="0" fontId="18" fillId="0" borderId="3" xfId="0" applyFont="1" applyBorder="1" applyAlignment="1">
      <alignment horizontal="center"/>
    </xf>
    <xf numFmtId="4" fontId="22" fillId="0" borderId="3" xfId="0" applyNumberFormat="1" applyFont="1" applyBorder="1" applyAlignment="1">
      <alignment horizontal="center"/>
    </xf>
    <xf numFmtId="4" fontId="18" fillId="0" borderId="3" xfId="0" applyNumberFormat="1" applyFont="1" applyBorder="1"/>
    <xf numFmtId="169" fontId="7" fillId="4" borderId="3" xfId="9" applyNumberFormat="1" applyFont="1" applyFill="1" applyBorder="1" applyAlignment="1"/>
    <xf numFmtId="0" fontId="6" fillId="4" borderId="9" xfId="0" applyFont="1" applyFill="1" applyBorder="1" applyAlignment="1" applyProtection="1">
      <alignment horizontal="left" vertical="top" wrapText="1"/>
      <protection locked="0"/>
    </xf>
    <xf numFmtId="0" fontId="15" fillId="4" borderId="9" xfId="0" applyFont="1" applyFill="1" applyBorder="1" applyAlignment="1" applyProtection="1">
      <alignment horizontal="center" vertical="top" wrapText="1"/>
      <protection locked="0"/>
    </xf>
    <xf numFmtId="0" fontId="17" fillId="0" borderId="0" xfId="0" applyFont="1" applyAlignment="1" applyProtection="1">
      <alignment horizontal="left" vertical="top" wrapText="1"/>
      <protection locked="0"/>
    </xf>
    <xf numFmtId="0" fontId="17" fillId="0" borderId="0" xfId="0" applyFont="1" applyAlignment="1" applyProtection="1">
      <alignment horizontal="center"/>
      <protection locked="0"/>
    </xf>
    <xf numFmtId="4" fontId="17" fillId="0" borderId="0" xfId="0" applyNumberFormat="1" applyFont="1" applyAlignment="1" applyProtection="1">
      <alignment horizontal="center" wrapText="1"/>
      <protection locked="0"/>
    </xf>
    <xf numFmtId="4" fontId="17" fillId="0" borderId="0" xfId="0" applyNumberFormat="1" applyFont="1" applyAlignment="1" applyProtection="1">
      <alignment horizontal="right" wrapText="1"/>
      <protection locked="0"/>
    </xf>
    <xf numFmtId="164" fontId="17" fillId="0" borderId="0" xfId="0" applyNumberFormat="1" applyFont="1" applyAlignment="1" applyProtection="1">
      <alignment horizontal="right" wrapText="1"/>
      <protection locked="0"/>
    </xf>
    <xf numFmtId="0" fontId="3" fillId="0" borderId="0" xfId="6" applyNumberFormat="1" applyFont="1" applyAlignment="1">
      <alignment horizontal="left" vertical="top"/>
    </xf>
    <xf numFmtId="0" fontId="6" fillId="0" borderId="0" xfId="6" applyNumberFormat="1" applyFont="1" applyAlignment="1">
      <alignment horizontal="left" vertical="top" wrapText="1"/>
    </xf>
    <xf numFmtId="0" fontId="17" fillId="0" borderId="0" xfId="6" applyNumberFormat="1" applyFont="1" applyAlignment="1">
      <alignment horizontal="left" vertical="top"/>
    </xf>
    <xf numFmtId="0" fontId="8" fillId="0" borderId="0" xfId="10" applyNumberFormat="1" applyFont="1" applyAlignment="1">
      <alignment horizontal="left" vertical="top" wrapText="1"/>
    </xf>
    <xf numFmtId="164" fontId="17" fillId="0" borderId="0" xfId="6" applyFont="1" applyAlignment="1">
      <alignment horizontal="center"/>
    </xf>
    <xf numFmtId="0" fontId="8" fillId="0" borderId="0" xfId="11" applyFont="1" applyAlignment="1">
      <alignment vertical="top" wrapText="1"/>
    </xf>
    <xf numFmtId="0" fontId="17" fillId="0" borderId="0" xfId="10" applyNumberFormat="1" applyFont="1" applyAlignment="1">
      <alignment horizontal="left" vertical="top"/>
    </xf>
    <xf numFmtId="0" fontId="2" fillId="0" borderId="10" xfId="10" applyNumberFormat="1" applyFont="1" applyBorder="1" applyAlignment="1">
      <alignment horizontal="left" vertical="top" wrapText="1"/>
    </xf>
    <xf numFmtId="0" fontId="2" fillId="0" borderId="0" xfId="3" applyAlignment="1">
      <alignment vertical="top" wrapText="1"/>
    </xf>
    <xf numFmtId="164" fontId="2" fillId="0" borderId="0" xfId="6" applyAlignment="1">
      <alignment horizontal="center"/>
    </xf>
    <xf numFmtId="0" fontId="2" fillId="0" borderId="0" xfId="10" applyNumberFormat="1" applyFont="1" applyAlignment="1">
      <alignment vertical="top" wrapText="1"/>
    </xf>
    <xf numFmtId="0" fontId="2" fillId="0" borderId="10" xfId="10" quotePrefix="1" applyNumberFormat="1" applyFont="1" applyBorder="1" applyAlignment="1">
      <alignment horizontal="left" vertical="top" wrapText="1"/>
    </xf>
    <xf numFmtId="0" fontId="8" fillId="0" borderId="0" xfId="0" applyFont="1" applyAlignment="1">
      <alignment horizontal="justify" vertical="top" wrapText="1"/>
    </xf>
    <xf numFmtId="164" fontId="17" fillId="0" borderId="0" xfId="6" applyFont="1" applyAlignment="1">
      <alignment horizontal="center" wrapText="1"/>
    </xf>
    <xf numFmtId="0" fontId="8" fillId="0" borderId="0" xfId="6" applyNumberFormat="1" applyFont="1" applyAlignment="1">
      <alignment horizontal="left" vertical="top" wrapText="1"/>
    </xf>
    <xf numFmtId="0" fontId="2" fillId="0" borderId="10" xfId="4" applyFont="1" applyBorder="1" applyAlignment="1">
      <alignment horizontal="left" vertical="top" wrapText="1"/>
    </xf>
    <xf numFmtId="164" fontId="17" fillId="0" borderId="11" xfId="6" applyFont="1" applyBorder="1" applyAlignment="1">
      <alignment horizontal="center"/>
    </xf>
    <xf numFmtId="0" fontId="6" fillId="3" borderId="3" xfId="0" applyFont="1" applyFill="1" applyBorder="1" applyAlignment="1" applyProtection="1">
      <alignment horizontal="left" vertical="top"/>
      <protection locked="0"/>
    </xf>
    <xf numFmtId="0" fontId="7" fillId="0" borderId="0" xfId="12" applyFont="1" applyAlignment="1">
      <alignment horizontal="justify" vertical="top" wrapText="1"/>
    </xf>
    <xf numFmtId="4" fontId="7" fillId="0" borderId="0" xfId="0" applyNumberFormat="1" applyFont="1" applyAlignment="1" applyProtection="1">
      <alignment horizontal="right"/>
      <protection locked="0"/>
    </xf>
    <xf numFmtId="0" fontId="7" fillId="0" borderId="10" xfId="0" applyFont="1" applyBorder="1" applyAlignment="1">
      <alignment horizontal="justify" vertical="top" wrapText="1"/>
    </xf>
    <xf numFmtId="0" fontId="23" fillId="0" borderId="22" xfId="0" applyFont="1" applyBorder="1" applyAlignment="1">
      <alignment horizontal="center"/>
    </xf>
    <xf numFmtId="4" fontId="7" fillId="0" borderId="22" xfId="0" applyNumberFormat="1" applyFont="1" applyBorder="1" applyAlignment="1">
      <alignment horizontal="right"/>
    </xf>
    <xf numFmtId="4" fontId="7" fillId="0" borderId="11" xfId="0" applyNumberFormat="1" applyFont="1" applyBorder="1" applyAlignment="1">
      <alignment horizontal="center"/>
    </xf>
    <xf numFmtId="4" fontId="7" fillId="0" borderId="11" xfId="0" applyNumberFormat="1" applyFont="1" applyBorder="1" applyAlignment="1">
      <alignment horizontal="right"/>
    </xf>
    <xf numFmtId="0" fontId="7" fillId="0" borderId="0" xfId="0" applyFont="1" applyAlignment="1">
      <alignment horizontal="justify" vertical="top" wrapText="1"/>
    </xf>
    <xf numFmtId="0" fontId="23" fillId="0" borderId="0" xfId="0" applyFont="1" applyAlignment="1">
      <alignment horizontal="center"/>
    </xf>
    <xf numFmtId="4" fontId="7" fillId="0" borderId="0" xfId="0" applyNumberFormat="1" applyFont="1" applyAlignment="1">
      <alignment horizontal="right"/>
    </xf>
    <xf numFmtId="4" fontId="7" fillId="0" borderId="0" xfId="0" applyNumberFormat="1" applyFont="1" applyAlignment="1">
      <alignment horizontal="center"/>
    </xf>
    <xf numFmtId="0" fontId="7" fillId="0" borderId="0" xfId="12" applyFont="1" applyAlignment="1">
      <alignment horizontal="left" vertical="top" wrapText="1"/>
    </xf>
    <xf numFmtId="0" fontId="23" fillId="0" borderId="10" xfId="0" applyFont="1" applyBorder="1" applyAlignment="1">
      <alignment horizontal="justify" vertical="top" wrapText="1"/>
    </xf>
    <xf numFmtId="0" fontId="23" fillId="0" borderId="0" xfId="0" applyFont="1" applyAlignment="1">
      <alignment horizontal="justify" vertical="top" wrapText="1"/>
    </xf>
    <xf numFmtId="0" fontId="6" fillId="0" borderId="0" xfId="0" applyFont="1" applyAlignment="1" applyProtection="1">
      <alignment horizontal="left" vertical="top"/>
      <protection locked="0"/>
    </xf>
    <xf numFmtId="0" fontId="6" fillId="0" borderId="0" xfId="0" applyFont="1" applyAlignment="1" applyProtection="1">
      <alignment horizontal="left" vertical="top" wrapText="1"/>
      <protection locked="0"/>
    </xf>
    <xf numFmtId="0" fontId="6" fillId="0" borderId="0" xfId="0" applyFont="1" applyAlignment="1" applyProtection="1">
      <alignment horizontal="center"/>
      <protection locked="0"/>
    </xf>
    <xf numFmtId="4" fontId="6" fillId="0" borderId="0" xfId="0" applyNumberFormat="1" applyFont="1" applyAlignment="1" applyProtection="1">
      <alignment horizontal="right" wrapText="1"/>
      <protection locked="0"/>
    </xf>
    <xf numFmtId="0" fontId="7" fillId="0" borderId="0" xfId="0" applyFont="1" applyAlignment="1">
      <alignment horizontal="left" vertical="top" wrapText="1"/>
    </xf>
    <xf numFmtId="0" fontId="15" fillId="0" borderId="0" xfId="0" applyFont="1" applyAlignment="1">
      <alignment horizontal="left" vertical="top" wrapText="1"/>
    </xf>
    <xf numFmtId="0" fontId="17" fillId="0" borderId="0" xfId="0" applyFont="1" applyAlignment="1">
      <alignment horizontal="center"/>
    </xf>
    <xf numFmtId="0" fontId="15" fillId="0" borderId="0" xfId="6" applyNumberFormat="1" applyFont="1" applyAlignment="1">
      <alignment horizontal="left" vertical="top" wrapText="1"/>
    </xf>
    <xf numFmtId="0" fontId="24" fillId="0" borderId="0" xfId="6" applyNumberFormat="1" applyFont="1" applyAlignment="1">
      <alignment horizontal="left" vertical="top" wrapText="1"/>
    </xf>
    <xf numFmtId="0" fontId="24" fillId="0" borderId="0" xfId="4" quotePrefix="1" applyFont="1" applyAlignment="1" applyProtection="1">
      <alignment horizontal="left" vertical="top" wrapText="1"/>
      <protection locked="0"/>
    </xf>
    <xf numFmtId="0" fontId="15" fillId="0" borderId="23" xfId="13" applyFont="1" applyBorder="1" applyAlignment="1">
      <alignment wrapText="1"/>
    </xf>
    <xf numFmtId="0" fontId="7" fillId="0" borderId="0" xfId="5" quotePrefix="1" applyFont="1" applyAlignment="1">
      <alignment horizontal="left" vertical="top" wrapText="1"/>
    </xf>
    <xf numFmtId="0" fontId="7" fillId="0" borderId="0" xfId="0" applyFont="1" applyAlignment="1">
      <alignment horizontal="center"/>
    </xf>
    <xf numFmtId="0" fontId="23" fillId="0" borderId="4" xfId="0" applyFont="1" applyBorder="1" applyAlignment="1">
      <alignment horizontal="center"/>
    </xf>
    <xf numFmtId="0" fontId="7" fillId="0" borderId="3" xfId="5" quotePrefix="1" applyFont="1" applyBorder="1" applyAlignment="1">
      <alignment horizontal="left" vertical="top" wrapText="1"/>
    </xf>
    <xf numFmtId="0" fontId="7" fillId="0" borderId="10" xfId="5" quotePrefix="1" applyFont="1" applyBorder="1" applyAlignment="1">
      <alignment horizontal="left" vertical="top" wrapText="1"/>
    </xf>
    <xf numFmtId="0" fontId="7" fillId="0" borderId="11" xfId="0" applyFont="1" applyBorder="1" applyAlignment="1">
      <alignment horizontal="center"/>
    </xf>
    <xf numFmtId="4" fontId="7" fillId="0" borderId="24" xfId="14" applyNumberFormat="1" applyFont="1" applyFill="1" applyBorder="1" applyAlignment="1" applyProtection="1"/>
    <xf numFmtId="2" fontId="23" fillId="0" borderId="4" xfId="0" applyNumberFormat="1" applyFont="1" applyBorder="1"/>
    <xf numFmtId="2" fontId="7" fillId="0" borderId="0" xfId="0" applyNumberFormat="1" applyFont="1"/>
    <xf numFmtId="0" fontId="16" fillId="0" borderId="10" xfId="5" quotePrefix="1" applyFont="1" applyBorder="1" applyAlignment="1">
      <alignment horizontal="left" vertical="top" wrapText="1"/>
    </xf>
    <xf numFmtId="0" fontId="7" fillId="0" borderId="0" xfId="5" quotePrefix="1" applyFont="1" applyAlignment="1">
      <alignment horizontal="right" vertical="top" wrapText="1"/>
    </xf>
    <xf numFmtId="0" fontId="7" fillId="0" borderId="0" xfId="5" quotePrefix="1" applyFont="1" applyAlignment="1">
      <alignment horizontal="left" wrapText="1"/>
    </xf>
    <xf numFmtId="0" fontId="7" fillId="0" borderId="0" xfId="0" applyFont="1" applyAlignment="1">
      <alignment horizontal="right"/>
    </xf>
    <xf numFmtId="0" fontId="7" fillId="0" borderId="19" xfId="5" quotePrefix="1" applyFont="1" applyBorder="1" applyAlignment="1">
      <alignment horizontal="left" vertical="top" wrapText="1"/>
    </xf>
    <xf numFmtId="0" fontId="7" fillId="0" borderId="19" xfId="0" applyFont="1" applyBorder="1" applyAlignment="1">
      <alignment horizontal="center"/>
    </xf>
    <xf numFmtId="2" fontId="7" fillId="0" borderId="19" xfId="0" applyNumberFormat="1" applyFont="1" applyBorder="1"/>
    <xf numFmtId="0" fontId="7" fillId="0" borderId="19" xfId="5" quotePrefix="1" applyFont="1" applyBorder="1" applyAlignment="1">
      <alignment horizontal="right" vertical="top" wrapText="1"/>
    </xf>
    <xf numFmtId="0" fontId="7" fillId="0" borderId="0" xfId="5" quotePrefix="1" applyFont="1" applyAlignment="1">
      <alignment horizontal="left" vertical="center" wrapText="1"/>
    </xf>
    <xf numFmtId="0" fontId="26" fillId="0" borderId="10" xfId="5" quotePrefix="1" applyFont="1" applyBorder="1" applyAlignment="1">
      <alignment horizontal="left" vertical="top" wrapText="1"/>
    </xf>
    <xf numFmtId="0" fontId="23" fillId="0" borderId="11" xfId="0" applyFont="1" applyBorder="1" applyAlignment="1">
      <alignment horizontal="center"/>
    </xf>
    <xf numFmtId="0" fontId="23" fillId="0" borderId="19" xfId="5" quotePrefix="1" applyFont="1" applyBorder="1" applyAlignment="1">
      <alignment horizontal="left" vertical="top" wrapText="1"/>
    </xf>
    <xf numFmtId="0" fontId="23" fillId="0" borderId="19" xfId="0" applyFont="1" applyBorder="1" applyAlignment="1">
      <alignment horizontal="center"/>
    </xf>
    <xf numFmtId="2" fontId="23" fillId="0" borderId="19" xfId="0" applyNumberFormat="1" applyFont="1" applyBorder="1"/>
    <xf numFmtId="0" fontId="23" fillId="0" borderId="19" xfId="5" quotePrefix="1" applyFont="1" applyBorder="1" applyAlignment="1">
      <alignment horizontal="right" vertical="top" wrapText="1"/>
    </xf>
    <xf numFmtId="0" fontId="2" fillId="0" borderId="0" xfId="15" applyAlignment="1">
      <alignment vertical="top" wrapText="1"/>
    </xf>
    <xf numFmtId="0" fontId="28" fillId="0" borderId="0" xfId="7" applyFont="1"/>
    <xf numFmtId="16" fontId="2" fillId="0" borderId="0" xfId="0" applyNumberFormat="1" applyFont="1" applyAlignment="1" applyProtection="1">
      <alignment horizontal="left" vertical="top"/>
      <protection locked="0"/>
    </xf>
    <xf numFmtId="0" fontId="27" fillId="0" borderId="0" xfId="15" applyFont="1" applyAlignment="1">
      <alignment vertical="center" wrapText="1"/>
    </xf>
    <xf numFmtId="0" fontId="27" fillId="0" borderId="0" xfId="15" applyFont="1" applyAlignment="1">
      <alignment vertical="center"/>
    </xf>
    <xf numFmtId="0" fontId="29" fillId="0" borderId="0" xfId="0" applyFont="1" applyAlignment="1" applyProtection="1">
      <alignment horizontal="left" vertical="top" wrapText="1"/>
      <protection locked="0"/>
    </xf>
    <xf numFmtId="0" fontId="23" fillId="0" borderId="0" xfId="0" quotePrefix="1" applyFont="1" applyAlignment="1">
      <alignment horizontal="left" vertical="top" wrapText="1"/>
    </xf>
    <xf numFmtId="0" fontId="2" fillId="0" borderId="10" xfId="16" quotePrefix="1" applyBorder="1" applyAlignment="1">
      <alignment horizontal="left" vertical="top" wrapText="1"/>
    </xf>
    <xf numFmtId="4" fontId="2" fillId="0" borderId="11" xfId="0" applyNumberFormat="1" applyFont="1" applyBorder="1" applyAlignment="1" applyProtection="1">
      <alignment horizontal="right" wrapText="1"/>
      <protection locked="0"/>
    </xf>
    <xf numFmtId="0" fontId="2" fillId="0" borderId="0" xfId="16" quotePrefix="1" applyAlignment="1">
      <alignment horizontal="left" vertical="top" wrapText="1"/>
    </xf>
    <xf numFmtId="0" fontId="2" fillId="0" borderId="0" xfId="11" applyFont="1" applyAlignment="1">
      <alignment horizontal="left" vertical="top"/>
    </xf>
    <xf numFmtId="0" fontId="23" fillId="0" borderId="20" xfId="0" applyFont="1" applyBorder="1" applyAlignment="1">
      <alignment horizontal="left" vertical="top" wrapText="1"/>
    </xf>
    <xf numFmtId="0" fontId="7" fillId="0" borderId="20" xfId="11" applyBorder="1" applyAlignment="1">
      <alignment horizontal="center"/>
    </xf>
    <xf numFmtId="0" fontId="7" fillId="0" borderId="20" xfId="0" applyFont="1" applyBorder="1" applyAlignment="1">
      <alignment horizontal="center"/>
    </xf>
    <xf numFmtId="4" fontId="7" fillId="0" borderId="20" xfId="0" applyNumberFormat="1" applyFont="1" applyBorder="1" applyAlignment="1" applyProtection="1">
      <alignment horizontal="right" wrapText="1"/>
      <protection locked="0"/>
    </xf>
    <xf numFmtId="0" fontId="6" fillId="0" borderId="0" xfId="3" applyFont="1" applyAlignment="1">
      <alignment horizontal="left" vertical="top"/>
    </xf>
    <xf numFmtId="0" fontId="2" fillId="0" borderId="0" xfId="3" applyAlignment="1">
      <alignment horizontal="center"/>
    </xf>
    <xf numFmtId="0" fontId="2" fillId="0" borderId="0" xfId="3" applyAlignment="1">
      <alignment horizontal="left" vertical="top"/>
    </xf>
    <xf numFmtId="0" fontId="2" fillId="0" borderId="10" xfId="3" quotePrefix="1" applyBorder="1" applyAlignment="1">
      <alignment horizontal="left" vertical="top" wrapText="1"/>
    </xf>
    <xf numFmtId="0" fontId="2" fillId="0" borderId="11" xfId="3" applyBorder="1" applyAlignment="1">
      <alignment horizontal="center"/>
    </xf>
    <xf numFmtId="0" fontId="7" fillId="0" borderId="0" xfId="4" quotePrefix="1" applyFont="1" applyAlignment="1">
      <alignment horizontal="justify" vertical="top" wrapText="1"/>
    </xf>
    <xf numFmtId="0" fontId="2" fillId="0" borderId="11" xfId="3" quotePrefix="1" applyBorder="1" applyAlignment="1">
      <alignment horizontal="left" vertical="top" wrapText="1"/>
    </xf>
    <xf numFmtId="0" fontId="7" fillId="0" borderId="0" xfId="3" applyFont="1" applyAlignment="1">
      <alignment horizontal="center"/>
    </xf>
    <xf numFmtId="0" fontId="7" fillId="0" borderId="10" xfId="6" applyNumberFormat="1" applyFont="1" applyBorder="1" applyAlignment="1">
      <alignment horizontal="left" vertical="top" wrapText="1"/>
    </xf>
    <xf numFmtId="0" fontId="7" fillId="0" borderId="11" xfId="3" applyFont="1" applyBorder="1" applyAlignment="1">
      <alignment horizontal="center"/>
    </xf>
    <xf numFmtId="4" fontId="7" fillId="0" borderId="11" xfId="0" applyNumberFormat="1" applyFont="1" applyBorder="1" applyAlignment="1" applyProtection="1">
      <alignment horizontal="right" wrapText="1"/>
      <protection locked="0"/>
    </xf>
    <xf numFmtId="0" fontId="6" fillId="5" borderId="25" xfId="0" applyFont="1" applyFill="1" applyBorder="1" applyAlignment="1" applyProtection="1">
      <alignment horizontal="left" vertical="top"/>
      <protection locked="0"/>
    </xf>
    <xf numFmtId="0" fontId="6" fillId="5" borderId="19" xfId="0" applyFont="1" applyFill="1" applyBorder="1" applyAlignment="1" applyProtection="1">
      <alignment horizontal="left" vertical="top" wrapText="1"/>
      <protection locked="0"/>
    </xf>
    <xf numFmtId="0" fontId="6" fillId="5" borderId="19" xfId="0" applyFont="1" applyFill="1" applyBorder="1" applyAlignment="1" applyProtection="1">
      <alignment horizontal="center"/>
      <protection locked="0"/>
    </xf>
    <xf numFmtId="4" fontId="6" fillId="5" borderId="19" xfId="0" applyNumberFormat="1" applyFont="1" applyFill="1" applyBorder="1" applyAlignment="1" applyProtection="1">
      <alignment horizontal="right" wrapText="1"/>
      <protection locked="0"/>
    </xf>
    <xf numFmtId="0" fontId="6" fillId="6" borderId="10" xfId="0" applyFont="1" applyFill="1" applyBorder="1" applyAlignment="1" applyProtection="1">
      <alignment horizontal="left" vertical="top"/>
      <protection locked="0"/>
    </xf>
    <xf numFmtId="0" fontId="6" fillId="6" borderId="11"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protection locked="0"/>
    </xf>
    <xf numFmtId="4" fontId="6" fillId="6" borderId="11" xfId="0" applyNumberFormat="1" applyFont="1" applyFill="1" applyBorder="1" applyAlignment="1" applyProtection="1">
      <alignment horizontal="right" wrapText="1"/>
      <protection locked="0"/>
    </xf>
    <xf numFmtId="0" fontId="2" fillId="7" borderId="26" xfId="0" applyFont="1" applyFill="1" applyBorder="1" applyAlignment="1" applyProtection="1">
      <alignment horizontal="left" vertical="top"/>
      <protection locked="0"/>
    </xf>
    <xf numFmtId="0" fontId="2" fillId="7" borderId="27" xfId="0" applyFont="1" applyFill="1" applyBorder="1" applyAlignment="1" applyProtection="1">
      <alignment horizontal="left" vertical="top"/>
      <protection locked="0"/>
    </xf>
    <xf numFmtId="0" fontId="2" fillId="7" borderId="27" xfId="0" applyFont="1" applyFill="1" applyBorder="1" applyAlignment="1" applyProtection="1">
      <alignment horizontal="center"/>
      <protection locked="0"/>
    </xf>
    <xf numFmtId="4" fontId="2" fillId="7" borderId="27" xfId="0" applyNumberFormat="1" applyFont="1" applyFill="1" applyBorder="1" applyAlignment="1" applyProtection="1">
      <alignment horizontal="right" wrapText="1"/>
      <protection locked="0"/>
    </xf>
    <xf numFmtId="4" fontId="2" fillId="7" borderId="27" xfId="0" applyNumberFormat="1" applyFont="1" applyFill="1" applyBorder="1" applyAlignment="1" applyProtection="1">
      <alignment horizontal="right" vertical="top"/>
      <protection locked="0"/>
    </xf>
    <xf numFmtId="0" fontId="2" fillId="7" borderId="28" xfId="0" applyFont="1" applyFill="1" applyBorder="1" applyAlignment="1" applyProtection="1">
      <alignment horizontal="left" vertical="top"/>
      <protection locked="0"/>
    </xf>
    <xf numFmtId="0" fontId="2" fillId="7" borderId="29" xfId="0" applyFont="1" applyFill="1" applyBorder="1" applyAlignment="1" applyProtection="1">
      <alignment horizontal="left" vertical="top"/>
      <protection locked="0"/>
    </xf>
    <xf numFmtId="0" fontId="2" fillId="7" borderId="29" xfId="0" applyFont="1" applyFill="1" applyBorder="1" applyAlignment="1" applyProtection="1">
      <alignment horizontal="center"/>
      <protection locked="0"/>
    </xf>
    <xf numFmtId="4" fontId="2" fillId="7" borderId="29" xfId="0" applyNumberFormat="1" applyFont="1" applyFill="1" applyBorder="1" applyAlignment="1" applyProtection="1">
      <alignment horizontal="right" wrapText="1"/>
      <protection locked="0"/>
    </xf>
    <xf numFmtId="4" fontId="2" fillId="7" borderId="29" xfId="0" applyNumberFormat="1" applyFont="1" applyFill="1" applyBorder="1" applyAlignment="1" applyProtection="1">
      <alignment horizontal="right" vertical="top"/>
      <protection locked="0"/>
    </xf>
    <xf numFmtId="0" fontId="2" fillId="7" borderId="4" xfId="0" applyFont="1" applyFill="1" applyBorder="1" applyAlignment="1" applyProtection="1">
      <alignment horizontal="left" vertical="top"/>
      <protection locked="0"/>
    </xf>
    <xf numFmtId="0" fontId="2" fillId="7" borderId="0" xfId="0" applyFont="1" applyFill="1" applyAlignment="1" applyProtection="1">
      <alignment horizontal="left" vertical="top"/>
      <protection locked="0"/>
    </xf>
    <xf numFmtId="0" fontId="2" fillId="7" borderId="0" xfId="0" applyFont="1" applyFill="1" applyAlignment="1" applyProtection="1">
      <alignment horizontal="center"/>
      <protection locked="0"/>
    </xf>
    <xf numFmtId="4" fontId="2" fillId="7" borderId="0" xfId="0" applyNumberFormat="1" applyFont="1" applyFill="1" applyAlignment="1" applyProtection="1">
      <alignment horizontal="right" wrapText="1"/>
      <protection locked="0"/>
    </xf>
    <xf numFmtId="4" fontId="2" fillId="7" borderId="0" xfId="0" applyNumberFormat="1" applyFont="1" applyFill="1" applyAlignment="1" applyProtection="1">
      <alignment horizontal="right" vertical="top"/>
      <protection locked="0"/>
    </xf>
    <xf numFmtId="0" fontId="6" fillId="5" borderId="10" xfId="0" applyFont="1" applyFill="1" applyBorder="1" applyAlignment="1" applyProtection="1">
      <alignment horizontal="left" vertical="top"/>
      <protection locked="0"/>
    </xf>
    <xf numFmtId="0" fontId="6" fillId="5" borderId="11" xfId="0" applyFont="1" applyFill="1" applyBorder="1" applyAlignment="1" applyProtection="1">
      <alignment horizontal="left" vertical="top" wrapText="1"/>
      <protection locked="0"/>
    </xf>
    <xf numFmtId="0" fontId="6" fillId="5" borderId="11" xfId="0" applyFont="1" applyFill="1" applyBorder="1" applyAlignment="1" applyProtection="1">
      <alignment horizontal="center"/>
      <protection locked="0"/>
    </xf>
    <xf numFmtId="4" fontId="6" fillId="5" borderId="11" xfId="0" applyNumberFormat="1" applyFont="1" applyFill="1" applyBorder="1" applyAlignment="1" applyProtection="1">
      <alignment horizontal="right" wrapText="1"/>
      <protection locked="0"/>
    </xf>
    <xf numFmtId="0" fontId="27" fillId="0" borderId="0" xfId="15" applyFont="1" applyAlignment="1">
      <alignment horizontal="left"/>
    </xf>
    <xf numFmtId="0" fontId="2" fillId="0" borderId="0" xfId="0" applyFont="1" applyAlignment="1" applyProtection="1">
      <alignment horizontal="left" vertical="top" wrapText="1"/>
      <protection locked="0"/>
    </xf>
    <xf numFmtId="0" fontId="9" fillId="0" borderId="0" xfId="0" applyFont="1" applyAlignment="1" applyProtection="1">
      <alignment horizontal="center" vertical="center" wrapText="1"/>
      <protection locked="0"/>
    </xf>
  </cellXfs>
  <cellStyles count="17">
    <cellStyle name="Comma 2" xfId="2" xr:uid="{8F4041D8-A0A4-4B05-916B-5F70F30AA38C}"/>
    <cellStyle name="Comma 4" xfId="14" xr:uid="{4D139B49-A88D-47A1-9A5A-3DC2985BB99B}"/>
    <cellStyle name="Currency 4 2" xfId="9" xr:uid="{A4675E74-6191-46D3-B319-19E185D7A7F8}"/>
    <cellStyle name="Normal 10" xfId="3" xr:uid="{42CB8A94-8426-45B7-8E01-77FE9B75601E}"/>
    <cellStyle name="Normal 10 10" xfId="6" xr:uid="{A5D54923-3B59-4438-AAE1-8510053AFFB3}"/>
    <cellStyle name="Normal 38" xfId="1" xr:uid="{E6045CF1-6FB2-42D0-B1CE-1B3889AF75B1}"/>
    <cellStyle name="Normal 77 2 2" xfId="10" xr:uid="{07A4BA88-59B6-4E1E-8672-78465A11FDE6}"/>
    <cellStyle name="Normal 96" xfId="13" xr:uid="{5061760B-2ADB-42B3-BD39-3B3ABCCD8ECB}"/>
    <cellStyle name="Normal_A.aperitiv-terasa_kn" xfId="7" xr:uid="{97194558-3E1D-4FD8-93CF-AA6086F3DECF}"/>
    <cellStyle name="Normalno" xfId="0" builtinId="0"/>
    <cellStyle name="Normalno 12" xfId="15" xr:uid="{9B816EE0-6D68-4032-A91A-2FC8EDA1C83D}"/>
    <cellStyle name="Normalno 16" xfId="11" xr:uid="{B4237D3E-DACA-4806-BF66-59A44B7B188B}"/>
    <cellStyle name="Stil 1" xfId="4" xr:uid="{07DD81F8-3C28-479C-B5EE-C5D4BF101FE2}"/>
    <cellStyle name="Stil 1 2" xfId="12" xr:uid="{91FA16AD-BC2E-4369-9725-4098AB986A51}"/>
    <cellStyle name="Stil 1 3" xfId="16" xr:uid="{ED91D1A2-34AC-4BE4-8346-5AE4AB2EE56C}"/>
    <cellStyle name="Style 1" xfId="5" xr:uid="{26D905C9-5B5D-4B2A-A448-316D492D5A39}"/>
    <cellStyle name="Style 1 2" xfId="8" xr:uid="{C933CD22-2838-4514-AC4C-552DC65006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A73B6-FB9F-4B60-97D3-F80EC5692631}">
  <dimension ref="A1:H416"/>
  <sheetViews>
    <sheetView tabSelected="1" workbookViewId="0">
      <selection activeCell="B6" sqref="B6"/>
    </sheetView>
  </sheetViews>
  <sheetFormatPr defaultRowHeight="15" x14ac:dyDescent="0.25"/>
  <cols>
    <col min="1" max="1" width="5.140625" style="27" bestFit="1" customWidth="1"/>
    <col min="2" max="2" width="51.7109375" style="27" customWidth="1"/>
    <col min="3" max="3" width="9.140625" style="28"/>
    <col min="4" max="4" width="11.85546875" style="107" customWidth="1"/>
    <col min="5" max="5" width="14" style="67" customWidth="1"/>
    <col min="6" max="6" width="22.42578125" style="67" customWidth="1"/>
    <col min="7" max="7" width="24.7109375" style="31" customWidth="1"/>
    <col min="8" max="8" width="32.85546875" style="32" customWidth="1"/>
  </cols>
  <sheetData>
    <row r="1" spans="1:8" ht="23.25" thickBot="1" x14ac:dyDescent="0.3">
      <c r="A1" s="1" t="s">
        <v>0</v>
      </c>
      <c r="B1" s="2" t="s">
        <v>1</v>
      </c>
      <c r="C1" s="3" t="s">
        <v>2</v>
      </c>
      <c r="D1" s="4" t="s">
        <v>3</v>
      </c>
      <c r="E1" s="5" t="s">
        <v>4</v>
      </c>
      <c r="F1" s="6" t="s">
        <v>5</v>
      </c>
      <c r="G1" s="7"/>
      <c r="H1" s="8"/>
    </row>
    <row r="2" spans="1:8" x14ac:dyDescent="0.25">
      <c r="A2" s="9"/>
      <c r="B2" s="10"/>
      <c r="C2" s="11"/>
      <c r="D2" s="12"/>
      <c r="E2" s="13"/>
      <c r="F2" s="14"/>
      <c r="G2" s="15"/>
      <c r="H2" s="16"/>
    </row>
    <row r="3" spans="1:8" x14ac:dyDescent="0.25">
      <c r="A3" s="17"/>
      <c r="B3" s="18"/>
      <c r="C3" s="19"/>
      <c r="D3" s="20"/>
      <c r="E3" s="21"/>
      <c r="F3" s="22"/>
      <c r="G3" s="23"/>
      <c r="H3" s="24"/>
    </row>
    <row r="4" spans="1:8" x14ac:dyDescent="0.25">
      <c r="A4" s="17"/>
      <c r="B4" s="25" t="s">
        <v>6</v>
      </c>
      <c r="C4" s="19"/>
      <c r="D4" s="20"/>
      <c r="E4" s="21"/>
      <c r="F4" s="22"/>
      <c r="G4" s="23"/>
      <c r="H4" s="24"/>
    </row>
    <row r="5" spans="1:8" x14ac:dyDescent="0.25">
      <c r="A5" s="17"/>
      <c r="B5" s="26" t="s">
        <v>7</v>
      </c>
      <c r="C5" s="19"/>
      <c r="D5" s="20"/>
      <c r="E5" s="21"/>
      <c r="F5" s="22"/>
      <c r="G5" s="23"/>
      <c r="H5" s="24"/>
    </row>
    <row r="6" spans="1:8" ht="18.75" x14ac:dyDescent="0.25">
      <c r="B6" s="321" t="s">
        <v>301</v>
      </c>
      <c r="D6" s="29"/>
      <c r="E6" s="30"/>
      <c r="F6" s="30"/>
    </row>
    <row r="7" spans="1:8" x14ac:dyDescent="0.25">
      <c r="A7" s="33">
        <v>1</v>
      </c>
      <c r="B7" s="34" t="s">
        <v>8</v>
      </c>
      <c r="C7" s="35"/>
      <c r="D7" s="36"/>
      <c r="E7" s="37"/>
      <c r="F7" s="38"/>
      <c r="G7" s="39"/>
      <c r="H7" s="40"/>
    </row>
    <row r="8" spans="1:8" x14ac:dyDescent="0.25">
      <c r="B8" s="41"/>
      <c r="D8" s="29"/>
      <c r="E8" s="30"/>
      <c r="F8" s="30"/>
    </row>
    <row r="9" spans="1:8" ht="102" x14ac:dyDescent="0.25">
      <c r="B9" s="42" t="s">
        <v>9</v>
      </c>
      <c r="C9" s="43"/>
      <c r="D9" s="44"/>
      <c r="E9" s="45"/>
      <c r="F9" s="45"/>
      <c r="G9" s="46"/>
      <c r="H9" s="47"/>
    </row>
    <row r="10" spans="1:8" ht="25.5" x14ac:dyDescent="0.25">
      <c r="B10" s="48" t="s">
        <v>10</v>
      </c>
      <c r="C10" s="43"/>
      <c r="D10" s="44"/>
      <c r="E10" s="45"/>
      <c r="F10" s="45"/>
      <c r="G10" s="46"/>
      <c r="H10" s="47"/>
    </row>
    <row r="11" spans="1:8" ht="76.5" x14ac:dyDescent="0.25">
      <c r="B11" s="49" t="s">
        <v>11</v>
      </c>
      <c r="C11" s="43"/>
      <c r="D11" s="44"/>
      <c r="E11" s="45"/>
      <c r="F11" s="45"/>
      <c r="G11" s="46"/>
      <c r="H11" s="47"/>
    </row>
    <row r="12" spans="1:8" ht="63.75" x14ac:dyDescent="0.25">
      <c r="B12" s="50" t="s">
        <v>12</v>
      </c>
      <c r="C12" s="43"/>
      <c r="D12" s="44"/>
      <c r="E12" s="45"/>
      <c r="F12" s="45"/>
      <c r="G12" s="46"/>
      <c r="H12" s="47"/>
    </row>
    <row r="13" spans="1:8" ht="51" x14ac:dyDescent="0.25">
      <c r="B13" s="50" t="s">
        <v>13</v>
      </c>
      <c r="C13" s="43"/>
      <c r="D13" s="44"/>
      <c r="E13" s="45"/>
      <c r="F13" s="45"/>
      <c r="G13" s="46"/>
      <c r="H13" s="47"/>
    </row>
    <row r="14" spans="1:8" ht="51" x14ac:dyDescent="0.25">
      <c r="B14" s="50" t="s">
        <v>14</v>
      </c>
      <c r="C14" s="43"/>
      <c r="D14" s="44"/>
      <c r="E14" s="45"/>
      <c r="F14" s="45"/>
      <c r="G14" s="46"/>
      <c r="H14" s="47"/>
    </row>
    <row r="15" spans="1:8" ht="63.75" x14ac:dyDescent="0.25">
      <c r="B15" s="50" t="s">
        <v>15</v>
      </c>
      <c r="C15" s="43"/>
      <c r="D15" s="44"/>
      <c r="E15" s="45"/>
      <c r="F15" s="45"/>
      <c r="G15" s="46"/>
      <c r="H15" s="47"/>
    </row>
    <row r="16" spans="1:8" ht="38.25" x14ac:dyDescent="0.25">
      <c r="B16" s="50" t="s">
        <v>16</v>
      </c>
      <c r="C16" s="43"/>
      <c r="D16" s="44"/>
      <c r="E16" s="45"/>
      <c r="F16" s="45"/>
      <c r="G16" s="46"/>
      <c r="H16" s="47"/>
    </row>
    <row r="17" spans="1:8" ht="76.5" x14ac:dyDescent="0.25">
      <c r="B17" s="50" t="s">
        <v>17</v>
      </c>
      <c r="C17" s="43"/>
      <c r="D17" s="44"/>
      <c r="E17" s="45"/>
      <c r="F17" s="45"/>
      <c r="G17" s="46"/>
      <c r="H17" s="47"/>
    </row>
    <row r="18" spans="1:8" ht="25.5" x14ac:dyDescent="0.25">
      <c r="B18" s="50" t="s">
        <v>18</v>
      </c>
      <c r="C18" s="43"/>
      <c r="D18" s="44"/>
      <c r="E18" s="45"/>
      <c r="F18" s="45"/>
      <c r="G18" s="46"/>
      <c r="H18" s="47"/>
    </row>
    <row r="19" spans="1:8" ht="51" x14ac:dyDescent="0.25">
      <c r="B19" s="50" t="s">
        <v>19</v>
      </c>
      <c r="C19" s="43"/>
      <c r="D19" s="44"/>
      <c r="E19" s="45"/>
      <c r="F19" s="45"/>
      <c r="G19" s="46"/>
      <c r="H19" s="47"/>
    </row>
    <row r="20" spans="1:8" ht="63.75" x14ac:dyDescent="0.25">
      <c r="B20" s="50" t="s">
        <v>12</v>
      </c>
      <c r="C20" s="43"/>
      <c r="D20" s="44"/>
      <c r="E20" s="45"/>
      <c r="F20" s="45"/>
      <c r="G20" s="46"/>
      <c r="H20" s="47"/>
    </row>
    <row r="21" spans="1:8" ht="127.5" x14ac:dyDescent="0.25">
      <c r="B21" s="50" t="s">
        <v>20</v>
      </c>
      <c r="C21" s="43"/>
      <c r="D21" s="44"/>
      <c r="E21" s="45"/>
      <c r="F21" s="45"/>
      <c r="G21" s="46"/>
      <c r="H21" s="47"/>
    </row>
    <row r="22" spans="1:8" ht="25.5" x14ac:dyDescent="0.25">
      <c r="B22" s="50" t="s">
        <v>21</v>
      </c>
      <c r="C22" s="43"/>
      <c r="D22" s="44"/>
      <c r="E22" s="45"/>
      <c r="F22" s="45"/>
      <c r="G22" s="46"/>
      <c r="H22" s="47"/>
    </row>
    <row r="23" spans="1:8" ht="51" x14ac:dyDescent="0.25">
      <c r="B23" s="50" t="s">
        <v>22</v>
      </c>
      <c r="C23" s="43"/>
      <c r="D23" s="44"/>
      <c r="E23" s="45"/>
      <c r="F23" s="45"/>
      <c r="G23" s="46"/>
      <c r="H23" s="47"/>
    </row>
    <row r="24" spans="1:8" ht="38.25" x14ac:dyDescent="0.25">
      <c r="A24" s="51"/>
      <c r="B24" s="50" t="s">
        <v>23</v>
      </c>
      <c r="C24" s="52"/>
      <c r="D24" s="53"/>
      <c r="E24" s="54"/>
      <c r="F24" s="54"/>
      <c r="G24" s="46"/>
      <c r="H24" s="47"/>
    </row>
    <row r="25" spans="1:8" x14ac:dyDescent="0.25">
      <c r="A25" s="51"/>
      <c r="B25" s="55"/>
      <c r="C25" s="52"/>
      <c r="D25" s="53"/>
      <c r="E25" s="54"/>
      <c r="F25" s="54"/>
      <c r="G25" s="46"/>
      <c r="H25" s="47"/>
    </row>
    <row r="26" spans="1:8" ht="102" x14ac:dyDescent="0.25">
      <c r="A26" s="51">
        <v>1</v>
      </c>
      <c r="B26" s="55" t="s">
        <v>24</v>
      </c>
      <c r="C26" s="52"/>
      <c r="D26" s="53"/>
      <c r="E26" s="54"/>
      <c r="F26" s="54"/>
      <c r="G26" s="46"/>
      <c r="H26" s="47"/>
    </row>
    <row r="27" spans="1:8" x14ac:dyDescent="0.25">
      <c r="A27" s="51"/>
      <c r="B27" s="56" t="s">
        <v>25</v>
      </c>
      <c r="C27" s="57" t="s">
        <v>26</v>
      </c>
      <c r="D27" s="58">
        <v>3</v>
      </c>
      <c r="E27" s="59"/>
      <c r="F27" s="59">
        <f>+E27*$D27</f>
        <v>0</v>
      </c>
      <c r="G27" s="46"/>
      <c r="H27" s="47"/>
    </row>
    <row r="28" spans="1:8" x14ac:dyDescent="0.25">
      <c r="A28" s="51"/>
      <c r="B28" s="55"/>
      <c r="C28" s="52"/>
      <c r="D28" s="53"/>
      <c r="E28" s="54"/>
      <c r="F28" s="54"/>
      <c r="G28" s="46"/>
      <c r="H28" s="47"/>
    </row>
    <row r="29" spans="1:8" ht="89.25" x14ac:dyDescent="0.25">
      <c r="A29" s="51">
        <v>2</v>
      </c>
      <c r="B29" s="60" t="s">
        <v>27</v>
      </c>
      <c r="C29" s="52"/>
      <c r="D29" s="53"/>
      <c r="E29" s="54"/>
      <c r="F29" s="54"/>
      <c r="G29" s="46"/>
      <c r="H29" s="47"/>
    </row>
    <row r="30" spans="1:8" x14ac:dyDescent="0.25">
      <c r="A30" s="51"/>
      <c r="B30" s="56" t="s">
        <v>28</v>
      </c>
      <c r="C30" s="57" t="s">
        <v>29</v>
      </c>
      <c r="D30" s="58">
        <v>25</v>
      </c>
      <c r="E30" s="59"/>
      <c r="F30" s="59">
        <f>+E30*$D30</f>
        <v>0</v>
      </c>
      <c r="G30" s="46"/>
      <c r="H30" s="47"/>
    </row>
    <row r="31" spans="1:8" x14ac:dyDescent="0.25">
      <c r="A31" s="51"/>
      <c r="B31" s="55"/>
      <c r="C31" s="52"/>
      <c r="D31" s="53"/>
      <c r="E31" s="54"/>
      <c r="F31" s="54"/>
      <c r="G31" s="46"/>
      <c r="H31" s="47"/>
    </row>
    <row r="32" spans="1:8" ht="102" x14ac:dyDescent="0.25">
      <c r="A32" s="51">
        <v>3</v>
      </c>
      <c r="B32" s="61" t="s">
        <v>30</v>
      </c>
      <c r="C32" s="52"/>
      <c r="D32" s="53"/>
      <c r="E32" s="54"/>
      <c r="F32" s="54"/>
      <c r="G32" s="46"/>
      <c r="H32" s="47"/>
    </row>
    <row r="33" spans="1:8" x14ac:dyDescent="0.25">
      <c r="A33" s="51"/>
      <c r="B33" s="56" t="s">
        <v>28</v>
      </c>
      <c r="C33" s="57" t="s">
        <v>29</v>
      </c>
      <c r="D33" s="58">
        <v>73</v>
      </c>
      <c r="E33" s="59"/>
      <c r="F33" s="59">
        <f>+E33*$D33</f>
        <v>0</v>
      </c>
      <c r="G33" s="46"/>
      <c r="H33" s="47"/>
    </row>
    <row r="34" spans="1:8" x14ac:dyDescent="0.25">
      <c r="A34" s="51"/>
      <c r="B34" s="55"/>
      <c r="C34" s="52"/>
      <c r="D34" s="53"/>
      <c r="E34" s="54"/>
      <c r="F34" s="54"/>
      <c r="G34" s="46"/>
      <c r="H34" s="47"/>
    </row>
    <row r="35" spans="1:8" ht="63.75" x14ac:dyDescent="0.25">
      <c r="A35" s="51">
        <v>4</v>
      </c>
      <c r="B35" s="61" t="s">
        <v>31</v>
      </c>
      <c r="C35" s="52"/>
      <c r="D35" s="53"/>
      <c r="E35" s="54"/>
      <c r="F35" s="54"/>
      <c r="G35" s="46"/>
      <c r="H35" s="47"/>
    </row>
    <row r="36" spans="1:8" x14ac:dyDescent="0.25">
      <c r="A36" s="51"/>
      <c r="B36" s="56" t="s">
        <v>28</v>
      </c>
      <c r="C36" s="57" t="s">
        <v>29</v>
      </c>
      <c r="D36" s="58">
        <v>20</v>
      </c>
      <c r="E36" s="59"/>
      <c r="F36" s="59">
        <f>+E36*$D36</f>
        <v>0</v>
      </c>
      <c r="G36" s="46"/>
      <c r="H36" s="47"/>
    </row>
    <row r="37" spans="1:8" x14ac:dyDescent="0.25">
      <c r="A37" s="51"/>
      <c r="B37" s="55"/>
      <c r="C37" s="52"/>
      <c r="D37" s="53"/>
      <c r="E37" s="54"/>
      <c r="F37" s="54"/>
      <c r="G37" s="46"/>
      <c r="H37" s="47"/>
    </row>
    <row r="38" spans="1:8" ht="63.75" x14ac:dyDescent="0.25">
      <c r="A38" s="51">
        <v>5</v>
      </c>
      <c r="B38" s="61" t="s">
        <v>32</v>
      </c>
      <c r="C38" s="52"/>
      <c r="D38" s="53"/>
      <c r="E38" s="54"/>
      <c r="F38" s="54"/>
      <c r="G38" s="46"/>
      <c r="H38" s="47"/>
    </row>
    <row r="39" spans="1:8" x14ac:dyDescent="0.25">
      <c r="A39" s="51"/>
      <c r="B39" s="56" t="s">
        <v>28</v>
      </c>
      <c r="C39" s="57" t="s">
        <v>29</v>
      </c>
      <c r="D39" s="58">
        <v>5</v>
      </c>
      <c r="E39" s="59"/>
      <c r="F39" s="59">
        <f>+E39*$D39</f>
        <v>0</v>
      </c>
      <c r="G39" s="46"/>
      <c r="H39" s="47"/>
    </row>
    <row r="40" spans="1:8" x14ac:dyDescent="0.25">
      <c r="A40" s="51"/>
      <c r="B40" s="55"/>
      <c r="C40" s="52"/>
      <c r="D40" s="53"/>
      <c r="E40" s="54"/>
      <c r="F40" s="54"/>
      <c r="G40" s="46"/>
      <c r="H40" s="47"/>
    </row>
    <row r="41" spans="1:8" ht="51" x14ac:dyDescent="0.25">
      <c r="A41" s="51">
        <v>6</v>
      </c>
      <c r="B41" s="61" t="s">
        <v>33</v>
      </c>
      <c r="C41" s="52"/>
      <c r="D41" s="53"/>
      <c r="E41" s="54"/>
      <c r="F41" s="54"/>
      <c r="G41" s="46"/>
      <c r="H41" s="47"/>
    </row>
    <row r="42" spans="1:8" x14ac:dyDescent="0.25">
      <c r="A42" s="51"/>
      <c r="B42" s="56" t="s">
        <v>34</v>
      </c>
      <c r="C42" s="57" t="s">
        <v>26</v>
      </c>
      <c r="D42" s="58">
        <v>1</v>
      </c>
      <c r="E42" s="59"/>
      <c r="F42" s="59">
        <f>+E42*$D42</f>
        <v>0</v>
      </c>
      <c r="G42" s="46"/>
      <c r="H42" s="47"/>
    </row>
    <row r="43" spans="1:8" x14ac:dyDescent="0.25">
      <c r="A43" s="51"/>
      <c r="B43" s="56" t="s">
        <v>35</v>
      </c>
      <c r="C43" s="57" t="s">
        <v>26</v>
      </c>
      <c r="D43" s="58">
        <v>1</v>
      </c>
      <c r="E43" s="59"/>
      <c r="F43" s="59">
        <f>+E43*$D43</f>
        <v>0</v>
      </c>
      <c r="G43" s="46"/>
      <c r="H43" s="47"/>
    </row>
    <row r="44" spans="1:8" x14ac:dyDescent="0.25">
      <c r="A44" s="51"/>
      <c r="B44" s="56" t="s">
        <v>36</v>
      </c>
      <c r="C44" s="57" t="s">
        <v>26</v>
      </c>
      <c r="D44" s="58">
        <v>1</v>
      </c>
      <c r="E44" s="59"/>
      <c r="F44" s="59">
        <f>+E44*$D44</f>
        <v>0</v>
      </c>
      <c r="G44" s="46"/>
      <c r="H44" s="47"/>
    </row>
    <row r="45" spans="1:8" x14ac:dyDescent="0.25">
      <c r="A45" s="51"/>
      <c r="B45" s="56" t="s">
        <v>37</v>
      </c>
      <c r="C45" s="57" t="s">
        <v>26</v>
      </c>
      <c r="D45" s="58">
        <v>1</v>
      </c>
      <c r="E45" s="59"/>
      <c r="F45" s="59">
        <f>+E45*$D45</f>
        <v>0</v>
      </c>
      <c r="G45" s="46"/>
      <c r="H45" s="47"/>
    </row>
    <row r="46" spans="1:8" x14ac:dyDescent="0.25">
      <c r="A46" s="51"/>
      <c r="B46" s="55"/>
      <c r="C46" s="52"/>
      <c r="D46" s="53"/>
      <c r="E46" s="54"/>
      <c r="F46" s="54"/>
      <c r="G46" s="46"/>
      <c r="H46" s="47"/>
    </row>
    <row r="47" spans="1:8" ht="38.25" x14ac:dyDescent="0.25">
      <c r="A47" s="51">
        <v>7</v>
      </c>
      <c r="B47" s="55" t="s">
        <v>38</v>
      </c>
      <c r="C47" s="52"/>
      <c r="D47" s="53"/>
      <c r="E47" s="54"/>
      <c r="F47" s="54"/>
      <c r="G47" s="46"/>
      <c r="H47" s="47"/>
    </row>
    <row r="48" spans="1:8" x14ac:dyDescent="0.25">
      <c r="A48" s="51"/>
      <c r="B48" s="56" t="s">
        <v>39</v>
      </c>
      <c r="C48" s="57" t="s">
        <v>40</v>
      </c>
      <c r="D48" s="58">
        <v>10</v>
      </c>
      <c r="E48" s="59"/>
      <c r="F48" s="62">
        <f>+$D48*E48</f>
        <v>0</v>
      </c>
      <c r="G48" s="46"/>
      <c r="H48" s="47"/>
    </row>
    <row r="49" spans="1:8" x14ac:dyDescent="0.25">
      <c r="A49" s="51"/>
      <c r="B49" s="56" t="s">
        <v>41</v>
      </c>
      <c r="C49" s="57" t="s">
        <v>40</v>
      </c>
      <c r="D49" s="58">
        <v>10</v>
      </c>
      <c r="E49" s="59"/>
      <c r="F49" s="59">
        <f>+$D49*E49</f>
        <v>0</v>
      </c>
      <c r="G49" s="46"/>
      <c r="H49" s="47"/>
    </row>
    <row r="50" spans="1:8" x14ac:dyDescent="0.25">
      <c r="B50" s="41"/>
      <c r="D50" s="29"/>
      <c r="E50" s="30"/>
      <c r="F50" s="30"/>
    </row>
    <row r="51" spans="1:8" x14ac:dyDescent="0.25">
      <c r="A51" s="63">
        <v>1</v>
      </c>
      <c r="B51" s="64" t="str">
        <f>B7</f>
        <v>RUŠILAČKI RADOVI</v>
      </c>
      <c r="C51" s="65"/>
      <c r="D51" s="65"/>
      <c r="E51" s="66"/>
      <c r="F51" s="66">
        <f>SUM(F16:F50)</f>
        <v>0</v>
      </c>
      <c r="G51" s="39"/>
      <c r="H51" s="40"/>
    </row>
    <row r="52" spans="1:8" x14ac:dyDescent="0.25">
      <c r="D52" s="28"/>
    </row>
    <row r="53" spans="1:8" x14ac:dyDescent="0.25">
      <c r="A53" s="33">
        <v>2</v>
      </c>
      <c r="B53" s="34" t="s">
        <v>42</v>
      </c>
      <c r="C53" s="35"/>
      <c r="D53" s="36"/>
      <c r="E53" s="37"/>
      <c r="F53" s="38"/>
      <c r="G53" s="39"/>
      <c r="H53" s="40"/>
    </row>
    <row r="54" spans="1:8" x14ac:dyDescent="0.25">
      <c r="B54" s="41"/>
      <c r="D54" s="29"/>
      <c r="E54" s="30"/>
      <c r="F54" s="30"/>
    </row>
    <row r="55" spans="1:8" ht="178.5" x14ac:dyDescent="0.25">
      <c r="A55" s="68">
        <v>1</v>
      </c>
      <c r="B55" s="69" t="s">
        <v>43</v>
      </c>
      <c r="C55" s="70"/>
      <c r="D55" s="71"/>
      <c r="E55" s="72"/>
      <c r="F55" s="72"/>
    </row>
    <row r="56" spans="1:8" x14ac:dyDescent="0.25">
      <c r="A56" s="68"/>
      <c r="B56" s="73" t="s">
        <v>44</v>
      </c>
      <c r="C56" s="74" t="s">
        <v>45</v>
      </c>
      <c r="D56" s="75">
        <v>4.5</v>
      </c>
      <c r="E56" s="76"/>
      <c r="F56" s="76">
        <f>+$D56*E56</f>
        <v>0</v>
      </c>
    </row>
    <row r="57" spans="1:8" x14ac:dyDescent="0.25">
      <c r="A57" s="68"/>
      <c r="B57" s="77"/>
      <c r="C57" s="70"/>
      <c r="D57" s="71"/>
      <c r="E57" s="72"/>
      <c r="F57" s="72"/>
    </row>
    <row r="58" spans="1:8" ht="51" x14ac:dyDescent="0.25">
      <c r="A58" s="68">
        <v>2</v>
      </c>
      <c r="B58" s="78" t="s">
        <v>46</v>
      </c>
      <c r="C58" s="79"/>
      <c r="D58" s="80"/>
      <c r="E58" s="81"/>
      <c r="F58" s="81"/>
      <c r="G58" s="82"/>
      <c r="H58" s="83"/>
    </row>
    <row r="59" spans="1:8" ht="76.5" x14ac:dyDescent="0.25">
      <c r="A59" s="68"/>
      <c r="B59" s="78" t="s">
        <v>47</v>
      </c>
      <c r="C59" s="79"/>
      <c r="D59" s="80"/>
      <c r="E59" s="81"/>
      <c r="F59" s="81"/>
      <c r="G59" s="46"/>
      <c r="H59" s="47"/>
    </row>
    <row r="60" spans="1:8" x14ac:dyDescent="0.25">
      <c r="A60" s="84"/>
      <c r="B60" s="85" t="s">
        <v>48</v>
      </c>
      <c r="C60" s="74" t="s">
        <v>45</v>
      </c>
      <c r="D60" s="75">
        <v>8</v>
      </c>
      <c r="E60" s="76"/>
      <c r="F60" s="76">
        <f>+$D60*E60</f>
        <v>0</v>
      </c>
      <c r="G60" s="46"/>
      <c r="H60" s="47"/>
    </row>
    <row r="61" spans="1:8" x14ac:dyDescent="0.25">
      <c r="A61" s="68"/>
      <c r="B61" s="77"/>
      <c r="C61" s="70"/>
      <c r="D61" s="71"/>
      <c r="E61" s="72"/>
      <c r="F61" s="72"/>
    </row>
    <row r="62" spans="1:8" ht="38.25" x14ac:dyDescent="0.25">
      <c r="A62" s="86" t="s">
        <v>49</v>
      </c>
      <c r="B62" s="77" t="s">
        <v>50</v>
      </c>
      <c r="C62" s="70"/>
      <c r="D62" s="71"/>
      <c r="E62" s="72"/>
      <c r="F62" s="72"/>
    </row>
    <row r="63" spans="1:8" x14ac:dyDescent="0.25">
      <c r="A63" s="86"/>
      <c r="B63" s="87" t="s">
        <v>51</v>
      </c>
      <c r="C63" s="88" t="s">
        <v>29</v>
      </c>
      <c r="D63" s="88">
        <v>20</v>
      </c>
      <c r="E63" s="76"/>
      <c r="F63" s="76">
        <f>+$D63*E63</f>
        <v>0</v>
      </c>
    </row>
    <row r="64" spans="1:8" x14ac:dyDescent="0.25">
      <c r="A64" s="86"/>
      <c r="B64" s="87" t="s">
        <v>52</v>
      </c>
      <c r="C64" s="88" t="s">
        <v>29</v>
      </c>
      <c r="D64" s="88">
        <v>30</v>
      </c>
      <c r="E64" s="76"/>
      <c r="F64" s="76">
        <f>+$D64*E64</f>
        <v>0</v>
      </c>
    </row>
    <row r="65" spans="1:8" x14ac:dyDescent="0.25">
      <c r="A65" s="68"/>
      <c r="B65" s="77"/>
      <c r="C65" s="70"/>
      <c r="D65" s="71"/>
      <c r="E65" s="72"/>
      <c r="F65" s="72"/>
    </row>
    <row r="66" spans="1:8" ht="76.5" x14ac:dyDescent="0.25">
      <c r="A66" s="89">
        <v>4</v>
      </c>
      <c r="B66" s="90" t="s">
        <v>53</v>
      </c>
      <c r="C66" s="91"/>
      <c r="D66" s="92"/>
      <c r="E66" s="93"/>
      <c r="F66" s="94"/>
      <c r="G66" s="95"/>
      <c r="H66" s="96"/>
    </row>
    <row r="67" spans="1:8" x14ac:dyDescent="0.25">
      <c r="A67" s="84"/>
      <c r="B67" s="97"/>
      <c r="C67" s="74" t="s">
        <v>45</v>
      </c>
      <c r="D67" s="75">
        <v>10</v>
      </c>
      <c r="E67" s="76"/>
      <c r="F67" s="98">
        <f>+$D67*E67</f>
        <v>0</v>
      </c>
      <c r="G67" s="95"/>
      <c r="H67" s="96"/>
    </row>
    <row r="68" spans="1:8" x14ac:dyDescent="0.25">
      <c r="A68" s="99"/>
      <c r="B68" s="100"/>
      <c r="C68" s="101"/>
      <c r="D68" s="102"/>
      <c r="E68" s="103"/>
      <c r="F68" s="104"/>
      <c r="G68" s="95"/>
      <c r="H68" s="96"/>
    </row>
    <row r="69" spans="1:8" x14ac:dyDescent="0.25">
      <c r="A69" s="63">
        <v>2</v>
      </c>
      <c r="B69" s="64" t="str">
        <f>B53</f>
        <v>ZEMLJANI RADOVI</v>
      </c>
      <c r="C69" s="65"/>
      <c r="D69" s="65"/>
      <c r="E69" s="66"/>
      <c r="F69" s="66">
        <f>SUM(F55:F67)</f>
        <v>0</v>
      </c>
      <c r="G69" s="39"/>
      <c r="H69" s="47"/>
    </row>
    <row r="70" spans="1:8" x14ac:dyDescent="0.25">
      <c r="B70" s="41"/>
      <c r="D70" s="29"/>
      <c r="E70" s="30"/>
      <c r="F70" s="30"/>
      <c r="H70" s="47"/>
    </row>
    <row r="71" spans="1:8" x14ac:dyDescent="0.25">
      <c r="A71" s="33">
        <v>3</v>
      </c>
      <c r="B71" s="34" t="s">
        <v>54</v>
      </c>
      <c r="C71" s="35"/>
      <c r="D71" s="36"/>
      <c r="E71" s="37"/>
      <c r="F71" s="38"/>
      <c r="G71" s="39"/>
      <c r="H71" s="47"/>
    </row>
    <row r="72" spans="1:8" ht="76.5" x14ac:dyDescent="0.25">
      <c r="A72" s="105"/>
      <c r="B72" s="106" t="s">
        <v>55</v>
      </c>
      <c r="C72" s="107"/>
      <c r="D72" s="108"/>
      <c r="E72" s="109"/>
      <c r="F72" s="109"/>
      <c r="G72" s="110"/>
      <c r="H72" s="111"/>
    </row>
    <row r="73" spans="1:8" x14ac:dyDescent="0.25">
      <c r="B73" s="112" t="s">
        <v>56</v>
      </c>
      <c r="D73" s="29"/>
      <c r="E73" s="30"/>
      <c r="F73" s="30"/>
      <c r="H73" s="47"/>
    </row>
    <row r="74" spans="1:8" ht="38.25" x14ac:dyDescent="0.25">
      <c r="B74" s="113" t="s">
        <v>57</v>
      </c>
      <c r="D74" s="29"/>
      <c r="E74" s="30"/>
      <c r="F74" s="30"/>
      <c r="H74" s="47"/>
    </row>
    <row r="75" spans="1:8" ht="25.5" x14ac:dyDescent="0.25">
      <c r="B75" s="113" t="s">
        <v>58</v>
      </c>
      <c r="D75" s="29"/>
      <c r="E75" s="30"/>
      <c r="F75" s="30"/>
      <c r="H75" s="47"/>
    </row>
    <row r="76" spans="1:8" ht="25.5" x14ac:dyDescent="0.25">
      <c r="B76" s="113" t="s">
        <v>59</v>
      </c>
      <c r="D76" s="29"/>
      <c r="E76" s="30"/>
      <c r="F76" s="30"/>
      <c r="H76" s="47"/>
    </row>
    <row r="77" spans="1:8" ht="38.25" x14ac:dyDescent="0.25">
      <c r="B77" s="113" t="s">
        <v>60</v>
      </c>
      <c r="D77" s="29"/>
      <c r="E77" s="30"/>
      <c r="F77" s="30"/>
      <c r="H77" s="47"/>
    </row>
    <row r="78" spans="1:8" ht="38.25" x14ac:dyDescent="0.25">
      <c r="B78" s="114" t="s">
        <v>61</v>
      </c>
      <c r="D78" s="29"/>
      <c r="E78" s="30"/>
      <c r="F78" s="30"/>
      <c r="H78" s="47"/>
    </row>
    <row r="79" spans="1:8" ht="25.5" x14ac:dyDescent="0.25">
      <c r="B79" s="115" t="s">
        <v>62</v>
      </c>
      <c r="D79" s="29"/>
      <c r="E79" s="30"/>
      <c r="F79" s="30"/>
      <c r="H79" s="47"/>
    </row>
    <row r="80" spans="1:8" x14ac:dyDescent="0.25">
      <c r="B80" s="41"/>
      <c r="D80" s="29"/>
      <c r="E80" s="30"/>
      <c r="F80" s="30"/>
      <c r="H80" s="47"/>
    </row>
    <row r="81" spans="1:8" ht="76.5" x14ac:dyDescent="0.25">
      <c r="A81" s="116">
        <v>1</v>
      </c>
      <c r="B81" s="117" t="s">
        <v>63</v>
      </c>
      <c r="C81" s="118"/>
      <c r="D81" s="29"/>
      <c r="E81" s="30"/>
      <c r="F81" s="30"/>
      <c r="H81" s="47"/>
    </row>
    <row r="82" spans="1:8" ht="25.5" x14ac:dyDescent="0.25">
      <c r="B82" s="119" t="s">
        <v>64</v>
      </c>
      <c r="C82" s="43"/>
      <c r="D82" s="44"/>
      <c r="E82" s="45"/>
      <c r="F82" s="45"/>
      <c r="G82" s="46"/>
      <c r="H82" s="47"/>
    </row>
    <row r="83" spans="1:8" x14ac:dyDescent="0.25">
      <c r="A83" s="116"/>
      <c r="B83" s="120" t="s">
        <v>65</v>
      </c>
      <c r="C83" s="118"/>
      <c r="D83" s="29"/>
      <c r="E83" s="30"/>
      <c r="F83" s="30"/>
      <c r="H83" s="47"/>
    </row>
    <row r="84" spans="1:8" x14ac:dyDescent="0.25">
      <c r="A84" s="116"/>
      <c r="B84" s="121" t="s">
        <v>66</v>
      </c>
      <c r="C84" s="122" t="s">
        <v>45</v>
      </c>
      <c r="D84" s="123">
        <v>2.5</v>
      </c>
      <c r="E84" s="124"/>
      <c r="F84" s="124">
        <f>D84*E84</f>
        <v>0</v>
      </c>
      <c r="H84" s="47"/>
    </row>
    <row r="85" spans="1:8" x14ac:dyDescent="0.25">
      <c r="B85" s="41"/>
      <c r="D85" s="29"/>
      <c r="E85" s="30"/>
      <c r="F85" s="30"/>
      <c r="H85" s="47"/>
    </row>
    <row r="86" spans="1:8" ht="38.25" x14ac:dyDescent="0.25">
      <c r="A86" s="125">
        <v>2</v>
      </c>
      <c r="B86" s="50" t="s">
        <v>67</v>
      </c>
      <c r="C86" s="118"/>
      <c r="D86" s="29"/>
      <c r="E86" s="30"/>
      <c r="F86" s="126"/>
      <c r="G86" s="95"/>
      <c r="H86" s="127"/>
    </row>
    <row r="87" spans="1:8" x14ac:dyDescent="0.25">
      <c r="A87" s="125"/>
      <c r="B87" s="119" t="s">
        <v>68</v>
      </c>
      <c r="C87" s="118"/>
      <c r="D87" s="29"/>
      <c r="E87" s="30"/>
      <c r="F87" s="126"/>
      <c r="G87" s="95"/>
      <c r="H87" s="127"/>
    </row>
    <row r="88" spans="1:8" x14ac:dyDescent="0.25">
      <c r="A88" s="125"/>
      <c r="B88" s="121" t="s">
        <v>66</v>
      </c>
      <c r="C88" s="122" t="s">
        <v>45</v>
      </c>
      <c r="D88" s="128">
        <v>6.5</v>
      </c>
      <c r="E88" s="124"/>
      <c r="F88" s="129">
        <f t="shared" ref="F88:F89" si="0">+$D88*E88</f>
        <v>0</v>
      </c>
      <c r="G88" s="95"/>
      <c r="H88" s="127"/>
    </row>
    <row r="89" spans="1:8" x14ac:dyDescent="0.25">
      <c r="A89" s="125"/>
      <c r="B89" s="130" t="s">
        <v>69</v>
      </c>
      <c r="C89" s="122" t="s">
        <v>29</v>
      </c>
      <c r="D89" s="128">
        <v>4</v>
      </c>
      <c r="E89" s="124"/>
      <c r="F89" s="129">
        <f t="shared" si="0"/>
        <v>0</v>
      </c>
      <c r="G89" s="95"/>
      <c r="H89" s="127"/>
    </row>
    <row r="90" spans="1:8" x14ac:dyDescent="0.25">
      <c r="A90" s="125"/>
      <c r="B90" s="131"/>
      <c r="C90" s="118"/>
      <c r="D90" s="132"/>
      <c r="F90" s="133"/>
      <c r="G90" s="95"/>
      <c r="H90" s="127"/>
    </row>
    <row r="91" spans="1:8" x14ac:dyDescent="0.25">
      <c r="B91" s="41"/>
      <c r="D91" s="29"/>
      <c r="E91" s="30"/>
      <c r="F91" s="30"/>
      <c r="H91" s="47"/>
    </row>
    <row r="92" spans="1:8" ht="51" x14ac:dyDescent="0.25">
      <c r="A92" s="99">
        <v>3</v>
      </c>
      <c r="B92" s="134" t="s">
        <v>70</v>
      </c>
      <c r="D92" s="28"/>
      <c r="E92" s="30"/>
      <c r="F92" s="126"/>
      <c r="G92" s="95"/>
      <c r="H92" s="127"/>
    </row>
    <row r="93" spans="1:8" x14ac:dyDescent="0.25">
      <c r="A93" s="135"/>
      <c r="B93" s="121" t="s">
        <v>66</v>
      </c>
      <c r="C93" s="122" t="s">
        <v>45</v>
      </c>
      <c r="D93" s="128">
        <v>2</v>
      </c>
      <c r="E93" s="124"/>
      <c r="F93" s="129">
        <f>+$D93*E93</f>
        <v>0</v>
      </c>
      <c r="G93" s="95"/>
      <c r="H93" s="127"/>
    </row>
    <row r="94" spans="1:8" x14ac:dyDescent="0.25">
      <c r="A94" s="135"/>
      <c r="B94" s="121" t="s">
        <v>71</v>
      </c>
      <c r="C94" s="122" t="s">
        <v>29</v>
      </c>
      <c r="D94" s="128">
        <v>20</v>
      </c>
      <c r="E94" s="124"/>
      <c r="F94" s="129">
        <f>+$D94*E94</f>
        <v>0</v>
      </c>
      <c r="G94" s="95"/>
      <c r="H94" s="127"/>
    </row>
    <row r="95" spans="1:8" x14ac:dyDescent="0.25">
      <c r="A95" s="116"/>
      <c r="B95" s="42"/>
      <c r="C95" s="118"/>
      <c r="D95" s="132"/>
      <c r="H95" s="47"/>
    </row>
    <row r="96" spans="1:8" ht="51" x14ac:dyDescent="0.25">
      <c r="A96" s="51">
        <v>4</v>
      </c>
      <c r="B96" s="134" t="s">
        <v>72</v>
      </c>
      <c r="D96" s="29"/>
      <c r="E96" s="30"/>
      <c r="F96" s="30"/>
      <c r="H96" s="47"/>
    </row>
    <row r="97" spans="1:8" x14ac:dyDescent="0.25">
      <c r="B97" s="136" t="s">
        <v>73</v>
      </c>
      <c r="C97" s="137" t="s">
        <v>45</v>
      </c>
      <c r="D97" s="128">
        <v>1</v>
      </c>
      <c r="E97" s="124"/>
      <c r="F97" s="124">
        <f>D97*E97</f>
        <v>0</v>
      </c>
      <c r="H97" s="47"/>
    </row>
    <row r="98" spans="1:8" x14ac:dyDescent="0.25">
      <c r="B98" s="136" t="s">
        <v>69</v>
      </c>
      <c r="C98" s="137" t="s">
        <v>29</v>
      </c>
      <c r="D98" s="128">
        <v>20</v>
      </c>
      <c r="E98" s="124"/>
      <c r="F98" s="124">
        <f>D98*E98</f>
        <v>0</v>
      </c>
      <c r="H98" s="47"/>
    </row>
    <row r="99" spans="1:8" x14ac:dyDescent="0.25">
      <c r="B99" s="42"/>
      <c r="C99" s="118"/>
      <c r="D99" s="132"/>
      <c r="H99" s="47"/>
    </row>
    <row r="100" spans="1:8" ht="76.5" x14ac:dyDescent="0.25">
      <c r="A100" s="105" t="s">
        <v>74</v>
      </c>
      <c r="B100" s="41" t="s">
        <v>75</v>
      </c>
      <c r="D100" s="29"/>
      <c r="E100" s="30"/>
      <c r="F100" s="30"/>
      <c r="G100" s="110"/>
      <c r="H100" s="111"/>
    </row>
    <row r="101" spans="1:8" x14ac:dyDescent="0.25">
      <c r="A101" s="105"/>
      <c r="B101" s="138" t="s">
        <v>76</v>
      </c>
      <c r="D101" s="139"/>
      <c r="E101" s="140"/>
      <c r="F101" s="140"/>
      <c r="G101" s="110"/>
      <c r="H101" s="111"/>
    </row>
    <row r="102" spans="1:8" x14ac:dyDescent="0.25">
      <c r="A102" s="105"/>
      <c r="B102" s="138" t="s">
        <v>77</v>
      </c>
      <c r="D102" s="139"/>
      <c r="E102" s="140"/>
      <c r="F102" s="140"/>
      <c r="G102" s="110"/>
      <c r="H102" s="111"/>
    </row>
    <row r="103" spans="1:8" ht="38.25" x14ac:dyDescent="0.25">
      <c r="A103" s="105"/>
      <c r="B103" s="141" t="s">
        <v>78</v>
      </c>
      <c r="D103" s="142"/>
      <c r="E103" s="143"/>
      <c r="F103" s="143"/>
      <c r="G103" s="110"/>
      <c r="H103" s="111"/>
    </row>
    <row r="104" spans="1:8" x14ac:dyDescent="0.25">
      <c r="A104" s="105"/>
      <c r="B104" s="144" t="s">
        <v>79</v>
      </c>
      <c r="C104" s="145" t="s">
        <v>80</v>
      </c>
      <c r="D104" s="58">
        <v>1300</v>
      </c>
      <c r="E104" s="124"/>
      <c r="F104" s="59">
        <f>+$D104*E104</f>
        <v>0</v>
      </c>
      <c r="G104" s="110"/>
      <c r="H104" s="111"/>
    </row>
    <row r="105" spans="1:8" x14ac:dyDescent="0.25">
      <c r="B105" s="41"/>
      <c r="D105" s="53"/>
      <c r="E105" s="54"/>
      <c r="F105" s="54"/>
    </row>
    <row r="106" spans="1:8" x14ac:dyDescent="0.25">
      <c r="A106" s="63">
        <v>3</v>
      </c>
      <c r="B106" s="64" t="str">
        <f>B71</f>
        <v>BETONSKI RADOVI</v>
      </c>
      <c r="C106" s="65"/>
      <c r="D106" s="65"/>
      <c r="E106" s="66"/>
      <c r="F106" s="66">
        <f>SUM(F84:F104)</f>
        <v>0</v>
      </c>
      <c r="G106" s="39"/>
      <c r="H106" s="40"/>
    </row>
    <row r="107" spans="1:8" x14ac:dyDescent="0.25">
      <c r="B107" s="41"/>
      <c r="D107" s="29"/>
      <c r="E107" s="30"/>
      <c r="F107" s="30"/>
    </row>
    <row r="108" spans="1:8" x14ac:dyDescent="0.25">
      <c r="A108" s="33">
        <v>4</v>
      </c>
      <c r="B108" s="34" t="s">
        <v>81</v>
      </c>
      <c r="C108" s="35"/>
      <c r="D108" s="36"/>
      <c r="E108" s="37"/>
      <c r="F108" s="38"/>
      <c r="H108" s="40"/>
    </row>
    <row r="109" spans="1:8" x14ac:dyDescent="0.25">
      <c r="B109" s="41"/>
      <c r="D109" s="29"/>
      <c r="E109" s="30"/>
      <c r="F109" s="30"/>
    </row>
    <row r="110" spans="1:8" ht="114.75" x14ac:dyDescent="0.25">
      <c r="B110" s="42" t="s">
        <v>82</v>
      </c>
      <c r="D110" s="28"/>
      <c r="E110" s="30"/>
      <c r="F110" s="30"/>
    </row>
    <row r="111" spans="1:8" ht="63.75" x14ac:dyDescent="0.25">
      <c r="B111" s="42" t="s">
        <v>83</v>
      </c>
      <c r="D111" s="28"/>
      <c r="E111" s="30"/>
      <c r="F111" s="30"/>
    </row>
    <row r="112" spans="1:8" ht="255" x14ac:dyDescent="0.25">
      <c r="B112" s="42" t="s">
        <v>84</v>
      </c>
      <c r="D112" s="28"/>
      <c r="E112" s="30"/>
      <c r="F112" s="30"/>
    </row>
    <row r="113" spans="2:6" ht="165.75" x14ac:dyDescent="0.25">
      <c r="B113" s="42" t="s">
        <v>85</v>
      </c>
      <c r="D113" s="28"/>
      <c r="E113" s="30"/>
      <c r="F113" s="30"/>
    </row>
    <row r="114" spans="2:6" ht="178.5" x14ac:dyDescent="0.25">
      <c r="B114" s="42" t="s">
        <v>86</v>
      </c>
      <c r="D114" s="28"/>
      <c r="E114" s="30"/>
      <c r="F114" s="30"/>
    </row>
    <row r="115" spans="2:6" ht="229.5" x14ac:dyDescent="0.25">
      <c r="B115" s="42" t="s">
        <v>87</v>
      </c>
      <c r="D115" s="28"/>
      <c r="E115" s="30"/>
      <c r="F115" s="30"/>
    </row>
    <row r="116" spans="2:6" ht="229.5" x14ac:dyDescent="0.25">
      <c r="B116" s="42" t="s">
        <v>88</v>
      </c>
      <c r="D116" s="28"/>
      <c r="E116" s="30"/>
      <c r="F116" s="30"/>
    </row>
    <row r="117" spans="2:6" ht="204" x14ac:dyDescent="0.25">
      <c r="B117" s="42" t="s">
        <v>89</v>
      </c>
      <c r="D117" s="28"/>
      <c r="E117" s="30"/>
      <c r="F117" s="30"/>
    </row>
    <row r="118" spans="2:6" ht="229.5" x14ac:dyDescent="0.25">
      <c r="B118" s="42" t="s">
        <v>90</v>
      </c>
      <c r="D118" s="28"/>
      <c r="E118" s="30"/>
      <c r="F118" s="30"/>
    </row>
    <row r="119" spans="2:6" ht="127.5" x14ac:dyDescent="0.25">
      <c r="B119" s="42" t="s">
        <v>91</v>
      </c>
      <c r="D119" s="28"/>
      <c r="E119" s="30"/>
      <c r="F119" s="30"/>
    </row>
    <row r="120" spans="2:6" ht="127.5" x14ac:dyDescent="0.25">
      <c r="B120" s="42" t="s">
        <v>92</v>
      </c>
      <c r="D120" s="28"/>
      <c r="E120" s="30"/>
      <c r="F120" s="30"/>
    </row>
    <row r="121" spans="2:6" ht="38.25" x14ac:dyDescent="0.25">
      <c r="B121" s="42" t="s">
        <v>93</v>
      </c>
      <c r="D121" s="28"/>
      <c r="E121" s="30"/>
      <c r="F121" s="30"/>
    </row>
    <row r="122" spans="2:6" ht="63.75" x14ac:dyDescent="0.25">
      <c r="B122" s="42" t="s">
        <v>94</v>
      </c>
      <c r="D122" s="28"/>
      <c r="E122" s="30"/>
      <c r="F122" s="30"/>
    </row>
    <row r="123" spans="2:6" ht="216.75" x14ac:dyDescent="0.25">
      <c r="B123" s="42" t="s">
        <v>95</v>
      </c>
      <c r="D123" s="28"/>
      <c r="E123" s="30"/>
      <c r="F123" s="30"/>
    </row>
    <row r="124" spans="2:6" ht="165.75" x14ac:dyDescent="0.25">
      <c r="B124" s="42" t="s">
        <v>96</v>
      </c>
      <c r="D124" s="28"/>
      <c r="E124" s="30"/>
      <c r="F124" s="30"/>
    </row>
    <row r="125" spans="2:6" ht="89.25" x14ac:dyDescent="0.25">
      <c r="B125" s="42" t="s">
        <v>97</v>
      </c>
      <c r="D125" s="28"/>
      <c r="E125" s="30"/>
      <c r="F125" s="30"/>
    </row>
    <row r="126" spans="2:6" ht="229.5" x14ac:dyDescent="0.25">
      <c r="B126" s="42" t="s">
        <v>98</v>
      </c>
      <c r="D126" s="28"/>
      <c r="E126" s="30"/>
      <c r="F126" s="30"/>
    </row>
    <row r="127" spans="2:6" ht="255" x14ac:dyDescent="0.25">
      <c r="B127" s="42" t="s">
        <v>99</v>
      </c>
      <c r="D127" s="28"/>
      <c r="E127" s="30"/>
      <c r="F127" s="30"/>
    </row>
    <row r="128" spans="2:6" ht="127.5" x14ac:dyDescent="0.25">
      <c r="B128" s="42" t="s">
        <v>100</v>
      </c>
      <c r="D128" s="28"/>
      <c r="E128" s="30"/>
      <c r="F128" s="30"/>
    </row>
    <row r="129" spans="1:8" ht="76.5" x14ac:dyDescent="0.25">
      <c r="B129" s="42" t="s">
        <v>101</v>
      </c>
      <c r="D129" s="28"/>
      <c r="E129" s="30"/>
      <c r="F129" s="30"/>
    </row>
    <row r="130" spans="1:8" ht="76.5" x14ac:dyDescent="0.25">
      <c r="B130" s="146" t="s">
        <v>102</v>
      </c>
      <c r="D130" s="28"/>
      <c r="E130" s="30"/>
      <c r="F130" s="30"/>
    </row>
    <row r="131" spans="1:8" ht="191.25" x14ac:dyDescent="0.25">
      <c r="B131" s="42" t="s">
        <v>103</v>
      </c>
      <c r="D131" s="28"/>
      <c r="E131" s="30"/>
      <c r="F131" s="30"/>
    </row>
    <row r="132" spans="1:8" ht="165.75" x14ac:dyDescent="0.25">
      <c r="B132" s="42" t="s">
        <v>104</v>
      </c>
      <c r="D132" s="28"/>
      <c r="E132" s="30"/>
      <c r="F132" s="30"/>
    </row>
    <row r="133" spans="1:8" ht="140.25" x14ac:dyDescent="0.25">
      <c r="B133" s="146" t="s">
        <v>105</v>
      </c>
      <c r="D133" s="28"/>
      <c r="E133" s="30"/>
      <c r="F133" s="30"/>
    </row>
    <row r="134" spans="1:8" ht="140.25" x14ac:dyDescent="0.25">
      <c r="B134" s="146" t="s">
        <v>106</v>
      </c>
      <c r="D134" s="28"/>
      <c r="E134" s="30"/>
      <c r="F134" s="30"/>
    </row>
    <row r="135" spans="1:8" ht="178.5" x14ac:dyDescent="0.25">
      <c r="B135" s="146" t="s">
        <v>107</v>
      </c>
      <c r="D135" s="28"/>
      <c r="E135" s="30"/>
      <c r="F135" s="30"/>
    </row>
    <row r="136" spans="1:8" ht="165.75" x14ac:dyDescent="0.25">
      <c r="B136" s="146" t="s">
        <v>108</v>
      </c>
      <c r="D136" s="28"/>
      <c r="E136" s="30"/>
      <c r="F136" s="30"/>
    </row>
    <row r="137" spans="1:8" ht="331.5" x14ac:dyDescent="0.25">
      <c r="B137" s="42" t="s">
        <v>109</v>
      </c>
      <c r="D137" s="28"/>
      <c r="E137" s="30"/>
      <c r="F137" s="30"/>
    </row>
    <row r="138" spans="1:8" x14ac:dyDescent="0.25">
      <c r="B138" s="42"/>
      <c r="D138" s="28"/>
      <c r="E138" s="30"/>
      <c r="F138" s="30"/>
    </row>
    <row r="139" spans="1:8" ht="76.5" x14ac:dyDescent="0.25">
      <c r="B139" s="42" t="s">
        <v>110</v>
      </c>
      <c r="D139" s="28"/>
      <c r="E139" s="30"/>
      <c r="F139" s="30"/>
    </row>
    <row r="140" spans="1:8" ht="255" x14ac:dyDescent="0.25">
      <c r="B140" s="42" t="s">
        <v>111</v>
      </c>
      <c r="D140" s="28"/>
      <c r="E140" s="30"/>
      <c r="F140" s="30"/>
    </row>
    <row r="141" spans="1:8" ht="127.5" x14ac:dyDescent="0.25">
      <c r="B141" s="42" t="s">
        <v>112</v>
      </c>
      <c r="D141" s="28"/>
      <c r="E141" s="30"/>
      <c r="F141" s="30"/>
    </row>
    <row r="142" spans="1:8" x14ac:dyDescent="0.25">
      <c r="B142" s="41"/>
      <c r="D142" s="28"/>
      <c r="E142" s="30"/>
      <c r="F142" s="30"/>
    </row>
    <row r="143" spans="1:8" ht="76.5" x14ac:dyDescent="0.25">
      <c r="A143" s="51">
        <v>1</v>
      </c>
      <c r="B143" s="147" t="s">
        <v>113</v>
      </c>
      <c r="C143" s="52"/>
      <c r="D143" s="52"/>
      <c r="F143" s="54"/>
      <c r="H143" s="47"/>
    </row>
    <row r="144" spans="1:8" x14ac:dyDescent="0.25">
      <c r="A144" s="51"/>
      <c r="B144" s="147" t="s">
        <v>114</v>
      </c>
      <c r="C144" s="52"/>
      <c r="D144" s="52"/>
      <c r="F144" s="54"/>
      <c r="H144" s="47"/>
    </row>
    <row r="145" spans="1:8" x14ac:dyDescent="0.25">
      <c r="A145" s="51"/>
      <c r="B145" s="148" t="s">
        <v>115</v>
      </c>
      <c r="C145" s="149" t="s">
        <v>29</v>
      </c>
      <c r="D145" s="150">
        <v>71</v>
      </c>
      <c r="E145" s="124"/>
      <c r="F145" s="59">
        <f>+$D145*E145</f>
        <v>0</v>
      </c>
      <c r="H145" s="47"/>
    </row>
    <row r="146" spans="1:8" x14ac:dyDescent="0.25">
      <c r="A146" s="51"/>
      <c r="B146" s="148" t="s">
        <v>116</v>
      </c>
      <c r="C146" s="149" t="s">
        <v>29</v>
      </c>
      <c r="D146" s="150">
        <v>71</v>
      </c>
      <c r="E146" s="124"/>
      <c r="F146" s="59">
        <f>+$D146*E146</f>
        <v>0</v>
      </c>
      <c r="H146" s="47"/>
    </row>
    <row r="147" spans="1:8" x14ac:dyDescent="0.25">
      <c r="A147" s="51"/>
      <c r="B147" s="147"/>
      <c r="C147" s="52"/>
      <c r="D147" s="52"/>
      <c r="F147" s="54"/>
      <c r="H147" s="47"/>
    </row>
    <row r="148" spans="1:8" ht="153" x14ac:dyDescent="0.25">
      <c r="A148" s="151">
        <v>2</v>
      </c>
      <c r="B148" s="152" t="s">
        <v>117</v>
      </c>
      <c r="C148" s="52"/>
      <c r="D148" s="52"/>
      <c r="F148" s="54"/>
      <c r="H148" s="47"/>
    </row>
    <row r="149" spans="1:8" x14ac:dyDescent="0.25">
      <c r="A149" s="151"/>
      <c r="B149" s="148" t="s">
        <v>118</v>
      </c>
      <c r="C149" s="149" t="s">
        <v>29</v>
      </c>
      <c r="D149" s="150">
        <v>71</v>
      </c>
      <c r="E149" s="124"/>
      <c r="F149" s="59">
        <f>+$D149*E149</f>
        <v>0</v>
      </c>
      <c r="H149" s="47"/>
    </row>
    <row r="150" spans="1:8" x14ac:dyDescent="0.25">
      <c r="A150" s="51"/>
      <c r="B150" s="147"/>
      <c r="C150" s="52"/>
      <c r="D150" s="153"/>
      <c r="F150" s="54"/>
      <c r="H150" s="47"/>
    </row>
    <row r="151" spans="1:8" ht="38.25" x14ac:dyDescent="0.25">
      <c r="A151" s="51">
        <v>3</v>
      </c>
      <c r="B151" s="147" t="s">
        <v>119</v>
      </c>
      <c r="C151" s="52"/>
      <c r="D151" s="154"/>
      <c r="F151" s="54"/>
      <c r="H151" s="47"/>
    </row>
    <row r="152" spans="1:8" x14ac:dyDescent="0.25">
      <c r="A152" s="51"/>
      <c r="B152" s="155" t="s">
        <v>120</v>
      </c>
      <c r="C152" s="57" t="s">
        <v>45</v>
      </c>
      <c r="D152" s="150">
        <v>6</v>
      </c>
      <c r="E152" s="124"/>
      <c r="F152" s="59">
        <f t="shared" ref="F152:F153" si="1">+$D152*E152</f>
        <v>0</v>
      </c>
      <c r="H152" s="47"/>
    </row>
    <row r="153" spans="1:8" x14ac:dyDescent="0.25">
      <c r="A153" s="51"/>
      <c r="B153" s="155" t="s">
        <v>121</v>
      </c>
      <c r="C153" s="57" t="s">
        <v>45</v>
      </c>
      <c r="D153" s="150">
        <v>1</v>
      </c>
      <c r="E153" s="124"/>
      <c r="F153" s="59">
        <f t="shared" si="1"/>
        <v>0</v>
      </c>
      <c r="H153" s="47"/>
    </row>
    <row r="154" spans="1:8" x14ac:dyDescent="0.25">
      <c r="A154" s="51"/>
      <c r="B154" s="147"/>
      <c r="C154" s="52"/>
      <c r="D154" s="153"/>
      <c r="F154" s="54"/>
      <c r="H154" s="47"/>
    </row>
    <row r="155" spans="1:8" ht="76.5" x14ac:dyDescent="0.25">
      <c r="A155" s="51">
        <v>4</v>
      </c>
      <c r="B155" s="147" t="s">
        <v>122</v>
      </c>
      <c r="C155" s="52"/>
      <c r="D155" s="156"/>
      <c r="F155" s="54"/>
      <c r="H155" s="47"/>
    </row>
    <row r="156" spans="1:8" x14ac:dyDescent="0.25">
      <c r="A156" s="51"/>
      <c r="B156" s="155" t="s">
        <v>123</v>
      </c>
      <c r="C156" s="57" t="s">
        <v>124</v>
      </c>
      <c r="D156" s="150">
        <v>200</v>
      </c>
      <c r="E156" s="124"/>
      <c r="F156" s="59">
        <f>+$D156*E156</f>
        <v>0</v>
      </c>
      <c r="H156" s="47"/>
    </row>
    <row r="157" spans="1:8" x14ac:dyDescent="0.25">
      <c r="A157" s="51"/>
      <c r="B157" s="147"/>
      <c r="C157" s="52"/>
      <c r="D157" s="156"/>
      <c r="F157" s="54"/>
      <c r="H157" s="47"/>
    </row>
    <row r="158" spans="1:8" ht="76.5" x14ac:dyDescent="0.25">
      <c r="A158" s="51">
        <v>5</v>
      </c>
      <c r="B158" s="147" t="s">
        <v>125</v>
      </c>
      <c r="C158" s="52"/>
      <c r="D158" s="52"/>
      <c r="F158" s="54"/>
      <c r="H158" s="47"/>
    </row>
    <row r="159" spans="1:8" x14ac:dyDescent="0.25">
      <c r="A159" s="51"/>
      <c r="B159" s="157"/>
      <c r="C159" s="158" t="s">
        <v>126</v>
      </c>
      <c r="D159" s="57">
        <v>300</v>
      </c>
      <c r="E159" s="124"/>
      <c r="F159" s="59">
        <f>+$D159*E159</f>
        <v>0</v>
      </c>
      <c r="H159" s="47"/>
    </row>
    <row r="160" spans="1:8" x14ac:dyDescent="0.25">
      <c r="A160" s="51"/>
      <c r="B160" s="147"/>
      <c r="C160" s="52"/>
      <c r="D160" s="52"/>
      <c r="F160" s="54"/>
      <c r="H160" s="47"/>
    </row>
    <row r="161" spans="1:8" ht="63.75" x14ac:dyDescent="0.25">
      <c r="A161" s="27">
        <v>6</v>
      </c>
      <c r="B161" s="134" t="s">
        <v>127</v>
      </c>
      <c r="C161" s="43"/>
      <c r="D161" s="43"/>
      <c r="E161" s="45"/>
      <c r="F161" s="45"/>
      <c r="H161" s="47"/>
    </row>
    <row r="162" spans="1:8" x14ac:dyDescent="0.25">
      <c r="A162" s="51"/>
      <c r="B162" s="130" t="s">
        <v>128</v>
      </c>
      <c r="C162" s="57" t="s">
        <v>129</v>
      </c>
      <c r="D162" s="57">
        <v>50</v>
      </c>
      <c r="E162" s="59"/>
      <c r="F162" s="59">
        <f>+$D162*E162</f>
        <v>0</v>
      </c>
      <c r="H162" s="47"/>
    </row>
    <row r="163" spans="1:8" x14ac:dyDescent="0.25">
      <c r="A163" s="51"/>
      <c r="B163" s="130" t="s">
        <v>130</v>
      </c>
      <c r="C163" s="57" t="s">
        <v>129</v>
      </c>
      <c r="D163" s="57">
        <v>50</v>
      </c>
      <c r="E163" s="59"/>
      <c r="F163" s="59">
        <f>+$D163*E163</f>
        <v>0</v>
      </c>
      <c r="H163" s="47"/>
    </row>
    <row r="164" spans="1:8" x14ac:dyDescent="0.25">
      <c r="A164" s="51"/>
      <c r="B164" s="147"/>
      <c r="C164" s="52"/>
      <c r="D164" s="53"/>
      <c r="F164" s="54"/>
      <c r="H164" s="47"/>
    </row>
    <row r="165" spans="1:8" x14ac:dyDescent="0.25">
      <c r="A165" s="63">
        <v>4</v>
      </c>
      <c r="B165" s="64" t="str">
        <f>B108</f>
        <v>ZIDARSKI RADOVI</v>
      </c>
      <c r="C165" s="65"/>
      <c r="D165" s="65"/>
      <c r="E165" s="66"/>
      <c r="F165" s="66">
        <f>SUM(F143:F164)</f>
        <v>0</v>
      </c>
      <c r="H165" s="40"/>
    </row>
    <row r="166" spans="1:8" x14ac:dyDescent="0.25">
      <c r="A166" s="159"/>
      <c r="B166" s="160"/>
      <c r="C166" s="161"/>
      <c r="D166" s="161"/>
      <c r="E166" s="162"/>
      <c r="F166" s="162"/>
      <c r="H166" s="40"/>
    </row>
    <row r="167" spans="1:8" x14ac:dyDescent="0.25">
      <c r="A167" s="163">
        <v>5</v>
      </c>
      <c r="B167" s="164" t="s">
        <v>131</v>
      </c>
      <c r="C167" s="165"/>
      <c r="D167" s="166"/>
      <c r="E167" s="167"/>
      <c r="F167" s="168"/>
      <c r="G167" s="39"/>
      <c r="H167" s="40"/>
    </row>
    <row r="168" spans="1:8" x14ac:dyDescent="0.25">
      <c r="A168" s="169"/>
      <c r="B168" s="115"/>
      <c r="C168" s="170"/>
      <c r="D168" s="171"/>
      <c r="E168" s="172"/>
      <c r="F168" s="172"/>
    </row>
    <row r="169" spans="1:8" x14ac:dyDescent="0.25">
      <c r="A169" s="173"/>
      <c r="B169" s="174" t="s">
        <v>132</v>
      </c>
      <c r="C169" s="175"/>
      <c r="D169" s="176"/>
      <c r="E169" s="177"/>
      <c r="F169" s="178"/>
      <c r="G169" s="179"/>
      <c r="H169" s="180"/>
    </row>
    <row r="170" spans="1:8" ht="191.25" x14ac:dyDescent="0.25">
      <c r="A170" s="173" t="s">
        <v>133</v>
      </c>
      <c r="B170" s="181" t="s">
        <v>134</v>
      </c>
      <c r="C170" s="175"/>
      <c r="D170" s="176"/>
      <c r="E170" s="177"/>
      <c r="F170" s="178"/>
      <c r="G170" s="179"/>
      <c r="H170" s="182"/>
    </row>
    <row r="171" spans="1:8" ht="25.5" x14ac:dyDescent="0.25">
      <c r="A171" s="173"/>
      <c r="B171" s="181" t="s">
        <v>135</v>
      </c>
      <c r="C171" s="175"/>
      <c r="D171" s="176"/>
      <c r="E171" s="177"/>
      <c r="F171" s="178"/>
      <c r="G171" s="179"/>
      <c r="H171" s="182"/>
    </row>
    <row r="172" spans="1:8" x14ac:dyDescent="0.25">
      <c r="A172" s="173"/>
      <c r="B172" s="181" t="s">
        <v>136</v>
      </c>
      <c r="C172" s="175" t="s">
        <v>137</v>
      </c>
      <c r="D172" s="176">
        <v>71</v>
      </c>
      <c r="E172" s="177"/>
      <c r="F172" s="183">
        <f>D172*E172</f>
        <v>0</v>
      </c>
      <c r="G172" s="179"/>
      <c r="H172" s="182"/>
    </row>
    <row r="173" spans="1:8" x14ac:dyDescent="0.25">
      <c r="A173" s="173"/>
      <c r="B173" s="184"/>
      <c r="C173" s="184"/>
      <c r="D173" s="184"/>
      <c r="E173" s="184"/>
      <c r="F173" s="185"/>
      <c r="G173" s="179"/>
      <c r="H173" s="182"/>
    </row>
    <row r="174" spans="1:8" ht="267.75" x14ac:dyDescent="0.25">
      <c r="A174" s="173" t="s">
        <v>138</v>
      </c>
      <c r="B174" s="181" t="s">
        <v>139</v>
      </c>
      <c r="C174" s="184"/>
      <c r="D174" s="184"/>
      <c r="E174" s="184"/>
      <c r="F174" s="185"/>
      <c r="G174" s="179"/>
      <c r="H174" s="180"/>
    </row>
    <row r="175" spans="1:8" x14ac:dyDescent="0.25">
      <c r="A175" s="173"/>
      <c r="B175" s="181" t="s">
        <v>140</v>
      </c>
      <c r="C175" s="184"/>
      <c r="D175" s="184"/>
      <c r="E175" s="184"/>
      <c r="F175" s="184"/>
      <c r="G175" s="179"/>
      <c r="H175" s="180"/>
    </row>
    <row r="176" spans="1:8" ht="63.75" x14ac:dyDescent="0.25">
      <c r="A176" s="173"/>
      <c r="B176" s="181" t="s">
        <v>141</v>
      </c>
      <c r="C176" s="184"/>
      <c r="D176" s="184"/>
      <c r="E176" s="184"/>
      <c r="F176" s="184"/>
      <c r="G176" s="179"/>
      <c r="H176" s="180"/>
    </row>
    <row r="177" spans="1:8" x14ac:dyDescent="0.25">
      <c r="A177" s="173"/>
      <c r="B177" s="181" t="s">
        <v>142</v>
      </c>
      <c r="C177" s="184"/>
      <c r="D177" s="184"/>
      <c r="E177" s="184"/>
      <c r="F177" s="184"/>
      <c r="G177" s="179"/>
      <c r="H177" s="180"/>
    </row>
    <row r="178" spans="1:8" ht="89.25" x14ac:dyDescent="0.25">
      <c r="A178" s="173"/>
      <c r="B178" s="181" t="s">
        <v>143</v>
      </c>
      <c r="C178" s="184"/>
      <c r="D178" s="184"/>
      <c r="E178" s="184"/>
      <c r="F178" s="184"/>
      <c r="G178" s="179"/>
      <c r="H178" s="180"/>
    </row>
    <row r="179" spans="1:8" x14ac:dyDescent="0.25">
      <c r="A179" s="173"/>
      <c r="B179" s="184"/>
      <c r="C179" s="184"/>
      <c r="D179" s="184"/>
      <c r="E179" s="184"/>
      <c r="F179" s="184"/>
      <c r="G179" s="179"/>
      <c r="H179" s="180"/>
    </row>
    <row r="180" spans="1:8" x14ac:dyDescent="0.25">
      <c r="A180" s="186"/>
      <c r="B180" s="187" t="s">
        <v>144</v>
      </c>
      <c r="C180" s="188" t="s">
        <v>29</v>
      </c>
      <c r="D180" s="189">
        <v>3.5</v>
      </c>
      <c r="E180" s="190"/>
      <c r="F180" s="191">
        <f>D180*E180</f>
        <v>0</v>
      </c>
      <c r="G180" s="179"/>
      <c r="H180" s="180"/>
    </row>
    <row r="181" spans="1:8" x14ac:dyDescent="0.25">
      <c r="A181" s="186"/>
      <c r="B181" s="187" t="s">
        <v>145</v>
      </c>
      <c r="C181" s="188" t="s">
        <v>29</v>
      </c>
      <c r="D181" s="189">
        <v>5</v>
      </c>
      <c r="E181" s="190"/>
      <c r="F181" s="191">
        <f>D181*E181</f>
        <v>0</v>
      </c>
      <c r="G181" s="179"/>
      <c r="H181" s="180"/>
    </row>
    <row r="182" spans="1:8" x14ac:dyDescent="0.25">
      <c r="A182" s="192"/>
      <c r="B182" s="193"/>
      <c r="C182" s="193"/>
      <c r="D182" s="193"/>
      <c r="E182" s="193"/>
      <c r="F182" s="193"/>
      <c r="G182" s="179"/>
      <c r="H182" s="180"/>
    </row>
    <row r="183" spans="1:8" x14ac:dyDescent="0.25">
      <c r="A183" s="63">
        <f>A167</f>
        <v>5</v>
      </c>
      <c r="B183" s="64" t="str">
        <f>B167</f>
        <v>IZOLATERSKI RADOVI</v>
      </c>
      <c r="C183" s="65"/>
      <c r="D183" s="65"/>
      <c r="E183" s="66"/>
      <c r="F183" s="66">
        <f>SUM(F169:F182)</f>
        <v>0</v>
      </c>
      <c r="G183" s="39"/>
      <c r="H183" s="40"/>
    </row>
    <row r="184" spans="1:8" x14ac:dyDescent="0.25">
      <c r="B184" s="41"/>
      <c r="D184" s="29"/>
      <c r="E184" s="30"/>
      <c r="F184" s="30"/>
    </row>
    <row r="185" spans="1:8" x14ac:dyDescent="0.25">
      <c r="A185" s="33">
        <v>6</v>
      </c>
      <c r="B185" s="34" t="s">
        <v>146</v>
      </c>
      <c r="C185" s="35"/>
      <c r="D185" s="36"/>
      <c r="E185" s="37"/>
      <c r="F185" s="38"/>
    </row>
    <row r="186" spans="1:8" x14ac:dyDescent="0.25">
      <c r="A186" s="135"/>
      <c r="B186" s="194"/>
      <c r="C186" s="195"/>
      <c r="D186" s="196"/>
      <c r="E186" s="197"/>
      <c r="F186" s="198"/>
      <c r="G186" s="95"/>
      <c r="H186" s="127"/>
    </row>
    <row r="187" spans="1:8" ht="242.25" x14ac:dyDescent="0.25">
      <c r="A187" s="199"/>
      <c r="B187" s="152" t="s">
        <v>147</v>
      </c>
      <c r="C187" s="195"/>
      <c r="D187" s="196"/>
      <c r="E187" s="197"/>
      <c r="F187" s="198"/>
      <c r="G187" s="95"/>
      <c r="H187" s="127"/>
    </row>
    <row r="188" spans="1:8" ht="178.5" x14ac:dyDescent="0.25">
      <c r="A188" s="199"/>
      <c r="B188" s="200" t="s">
        <v>148</v>
      </c>
      <c r="C188" s="195"/>
      <c r="D188" s="196"/>
      <c r="E188" s="197"/>
      <c r="F188" s="198"/>
      <c r="G188" s="95"/>
      <c r="H188" s="127"/>
    </row>
    <row r="189" spans="1:8" ht="267.75" x14ac:dyDescent="0.25">
      <c r="A189" s="199"/>
      <c r="B189" s="152" t="s">
        <v>149</v>
      </c>
      <c r="C189" s="195"/>
      <c r="D189" s="196"/>
      <c r="E189" s="197"/>
      <c r="F189" s="198"/>
      <c r="G189" s="95"/>
      <c r="H189" s="127"/>
    </row>
    <row r="190" spans="1:8" ht="178.5" x14ac:dyDescent="0.25">
      <c r="A190" s="199"/>
      <c r="B190" s="152" t="s">
        <v>150</v>
      </c>
      <c r="C190" s="195"/>
      <c r="D190" s="196"/>
      <c r="E190" s="197"/>
      <c r="F190" s="198"/>
      <c r="G190" s="95"/>
      <c r="H190" s="127"/>
    </row>
    <row r="191" spans="1:8" ht="204" x14ac:dyDescent="0.25">
      <c r="A191" s="199"/>
      <c r="B191" s="152" t="s">
        <v>151</v>
      </c>
      <c r="C191" s="195"/>
      <c r="D191" s="196"/>
      <c r="E191" s="197"/>
      <c r="F191" s="198"/>
      <c r="G191" s="95"/>
      <c r="H191" s="127"/>
    </row>
    <row r="192" spans="1:8" ht="242.25" x14ac:dyDescent="0.25">
      <c r="A192" s="199"/>
      <c r="B192" s="152" t="s">
        <v>152</v>
      </c>
      <c r="C192" s="195"/>
      <c r="D192" s="196"/>
      <c r="E192" s="197"/>
      <c r="F192" s="198"/>
      <c r="G192" s="95"/>
      <c r="H192" s="127"/>
    </row>
    <row r="193" spans="1:8" ht="153" x14ac:dyDescent="0.25">
      <c r="A193" s="199"/>
      <c r="B193" s="152" t="s">
        <v>153</v>
      </c>
      <c r="C193" s="195"/>
      <c r="D193" s="196"/>
      <c r="E193" s="197"/>
      <c r="F193" s="198"/>
      <c r="G193" s="95"/>
      <c r="H193" s="127"/>
    </row>
    <row r="194" spans="1:8" ht="127.5" x14ac:dyDescent="0.25">
      <c r="A194" s="199"/>
      <c r="B194" s="152" t="s">
        <v>154</v>
      </c>
      <c r="C194" s="195"/>
      <c r="D194" s="196"/>
      <c r="E194" s="197"/>
      <c r="F194" s="198"/>
      <c r="G194" s="95"/>
      <c r="H194" s="127"/>
    </row>
    <row r="195" spans="1:8" ht="127.5" x14ac:dyDescent="0.25">
      <c r="A195" s="199"/>
      <c r="B195" s="152" t="s">
        <v>155</v>
      </c>
      <c r="C195" s="195"/>
      <c r="D195" s="196"/>
      <c r="E195" s="197"/>
      <c r="F195" s="198"/>
      <c r="G195" s="95"/>
      <c r="H195" s="127"/>
    </row>
    <row r="196" spans="1:8" ht="165.75" x14ac:dyDescent="0.25">
      <c r="A196" s="199"/>
      <c r="B196" s="152" t="s">
        <v>156</v>
      </c>
      <c r="C196" s="195"/>
      <c r="D196" s="196"/>
      <c r="E196" s="197"/>
      <c r="F196" s="198"/>
      <c r="G196" s="95"/>
      <c r="H196" s="127"/>
    </row>
    <row r="197" spans="1:8" ht="140.25" x14ac:dyDescent="0.25">
      <c r="A197" s="199"/>
      <c r="B197" s="152" t="s">
        <v>157</v>
      </c>
      <c r="C197" s="195"/>
      <c r="D197" s="196"/>
      <c r="E197" s="197"/>
      <c r="F197" s="198"/>
      <c r="G197" s="95"/>
      <c r="H197" s="127"/>
    </row>
    <row r="198" spans="1:8" ht="114.75" x14ac:dyDescent="0.25">
      <c r="A198" s="199"/>
      <c r="B198" s="152" t="s">
        <v>158</v>
      </c>
      <c r="C198" s="195"/>
      <c r="D198" s="196"/>
      <c r="E198" s="197"/>
      <c r="F198" s="198"/>
      <c r="G198" s="95"/>
      <c r="H198" s="127"/>
    </row>
    <row r="199" spans="1:8" ht="114.75" x14ac:dyDescent="0.25">
      <c r="A199" s="199"/>
      <c r="B199" s="152" t="s">
        <v>159</v>
      </c>
      <c r="C199" s="195"/>
      <c r="D199" s="196"/>
      <c r="E199" s="197"/>
      <c r="F199" s="198"/>
      <c r="G199" s="95"/>
      <c r="H199" s="127"/>
    </row>
    <row r="200" spans="1:8" ht="76.5" x14ac:dyDescent="0.25">
      <c r="A200" s="199"/>
      <c r="B200" s="152" t="s">
        <v>160</v>
      </c>
      <c r="C200" s="195"/>
      <c r="D200" s="196"/>
      <c r="E200" s="197"/>
      <c r="F200" s="198"/>
      <c r="G200" s="95"/>
      <c r="H200" s="127"/>
    </row>
    <row r="201" spans="1:8" ht="191.25" x14ac:dyDescent="0.25">
      <c r="A201" s="199"/>
      <c r="B201" s="152" t="s">
        <v>161</v>
      </c>
      <c r="C201" s="195"/>
      <c r="D201" s="196"/>
      <c r="E201" s="197"/>
      <c r="F201" s="198"/>
      <c r="G201" s="95"/>
      <c r="H201" s="127"/>
    </row>
    <row r="202" spans="1:8" ht="191.25" x14ac:dyDescent="0.25">
      <c r="A202" s="199"/>
      <c r="B202" s="152" t="s">
        <v>162</v>
      </c>
      <c r="C202" s="195"/>
      <c r="D202" s="196"/>
      <c r="E202" s="197"/>
      <c r="F202" s="198"/>
      <c r="G202" s="95"/>
      <c r="H202" s="127"/>
    </row>
    <row r="203" spans="1:8" ht="89.25" x14ac:dyDescent="0.25">
      <c r="A203" s="199"/>
      <c r="B203" s="152" t="s">
        <v>163</v>
      </c>
      <c r="C203" s="195"/>
      <c r="D203" s="196"/>
      <c r="E203" s="197"/>
      <c r="F203" s="198"/>
      <c r="G203" s="95"/>
      <c r="H203" s="127"/>
    </row>
    <row r="204" spans="1:8" ht="127.5" x14ac:dyDescent="0.25">
      <c r="A204" s="199"/>
      <c r="B204" s="152" t="s">
        <v>164</v>
      </c>
      <c r="C204" s="195"/>
      <c r="D204" s="196"/>
      <c r="E204" s="197"/>
      <c r="F204" s="198"/>
      <c r="G204" s="95"/>
      <c r="H204" s="127"/>
    </row>
    <row r="205" spans="1:8" ht="242.25" x14ac:dyDescent="0.25">
      <c r="A205" s="199"/>
      <c r="B205" s="152" t="s">
        <v>165</v>
      </c>
      <c r="C205" s="195"/>
      <c r="D205" s="196"/>
      <c r="E205" s="197"/>
      <c r="F205" s="198"/>
      <c r="G205" s="95"/>
      <c r="H205" s="127"/>
    </row>
    <row r="206" spans="1:8" ht="63.75" x14ac:dyDescent="0.25">
      <c r="A206" s="199"/>
      <c r="B206" s="152" t="s">
        <v>166</v>
      </c>
      <c r="C206" s="195"/>
      <c r="D206" s="196"/>
      <c r="E206" s="197"/>
      <c r="F206" s="198"/>
      <c r="G206" s="95"/>
      <c r="H206" s="127"/>
    </row>
    <row r="207" spans="1:8" ht="204" x14ac:dyDescent="0.25">
      <c r="A207" s="199"/>
      <c r="B207" s="152" t="s">
        <v>167</v>
      </c>
      <c r="C207" s="195"/>
      <c r="D207" s="196"/>
      <c r="E207" s="197"/>
      <c r="F207" s="198"/>
      <c r="G207" s="95"/>
      <c r="H207" s="127"/>
    </row>
    <row r="208" spans="1:8" ht="153" x14ac:dyDescent="0.25">
      <c r="A208" s="199"/>
      <c r="B208" s="152" t="s">
        <v>168</v>
      </c>
      <c r="C208" s="195"/>
      <c r="D208" s="196"/>
      <c r="E208" s="197"/>
      <c r="F208" s="198"/>
      <c r="G208" s="95"/>
      <c r="H208" s="127"/>
    </row>
    <row r="209" spans="1:8" ht="127.5" x14ac:dyDescent="0.25">
      <c r="A209" s="199"/>
      <c r="B209" s="152" t="s">
        <v>169</v>
      </c>
      <c r="C209" s="195"/>
      <c r="D209" s="196"/>
      <c r="E209" s="197"/>
      <c r="F209" s="198"/>
      <c r="G209" s="95"/>
      <c r="H209" s="127"/>
    </row>
    <row r="210" spans="1:8" x14ac:dyDescent="0.25">
      <c r="A210" s="135"/>
      <c r="B210" s="194"/>
      <c r="C210" s="195"/>
      <c r="D210" s="196"/>
      <c r="E210" s="197"/>
      <c r="F210" s="198"/>
      <c r="G210" s="95"/>
      <c r="H210" s="127"/>
    </row>
    <row r="211" spans="1:8" ht="204" x14ac:dyDescent="0.25">
      <c r="A211" s="201" t="s">
        <v>133</v>
      </c>
      <c r="B211" s="202" t="s">
        <v>170</v>
      </c>
      <c r="C211" s="195"/>
      <c r="D211" s="196"/>
      <c r="E211" s="197"/>
      <c r="F211" s="198"/>
      <c r="G211" s="95"/>
      <c r="H211" s="127"/>
    </row>
    <row r="212" spans="1:8" ht="114.75" x14ac:dyDescent="0.25">
      <c r="A212" s="201"/>
      <c r="B212" s="202" t="s">
        <v>171</v>
      </c>
      <c r="C212" s="203"/>
      <c r="D212" s="196"/>
      <c r="E212" s="197"/>
      <c r="F212" s="198"/>
      <c r="G212" s="95"/>
      <c r="H212" s="127"/>
    </row>
    <row r="213" spans="1:8" ht="63.75" x14ac:dyDescent="0.25">
      <c r="A213" s="201"/>
      <c r="B213" s="202" t="s">
        <v>172</v>
      </c>
      <c r="C213" s="195"/>
      <c r="D213" s="196"/>
      <c r="E213" s="197"/>
      <c r="F213" s="198"/>
      <c r="G213" s="95"/>
      <c r="H213" s="127"/>
    </row>
    <row r="214" spans="1:8" x14ac:dyDescent="0.25">
      <c r="A214" s="201"/>
      <c r="B214" s="202" t="s">
        <v>173</v>
      </c>
      <c r="C214" s="195"/>
      <c r="D214" s="29"/>
      <c r="E214" s="30"/>
      <c r="F214" s="126"/>
      <c r="G214" s="95"/>
      <c r="H214" s="127"/>
    </row>
    <row r="215" spans="1:8" ht="51" x14ac:dyDescent="0.25">
      <c r="A215" s="201"/>
      <c r="B215" s="204" t="s">
        <v>174</v>
      </c>
      <c r="C215" s="195"/>
      <c r="D215" s="29"/>
      <c r="E215" s="30"/>
      <c r="F215" s="126"/>
      <c r="G215" s="95"/>
      <c r="H215" s="127"/>
    </row>
    <row r="216" spans="1:8" x14ac:dyDescent="0.25">
      <c r="A216" s="205"/>
      <c r="B216" s="206" t="s">
        <v>175</v>
      </c>
      <c r="C216" s="57" t="s">
        <v>29</v>
      </c>
      <c r="D216" s="57">
        <v>27</v>
      </c>
      <c r="E216" s="124"/>
      <c r="F216" s="129">
        <f>+$D216*E216</f>
        <v>0</v>
      </c>
      <c r="G216" s="95"/>
      <c r="H216" s="127"/>
    </row>
    <row r="217" spans="1:8" ht="38.25" x14ac:dyDescent="0.25">
      <c r="A217" s="135"/>
      <c r="B217" s="130" t="s">
        <v>176</v>
      </c>
      <c r="C217" s="57" t="s">
        <v>126</v>
      </c>
      <c r="D217" s="57">
        <v>15</v>
      </c>
      <c r="E217" s="124"/>
      <c r="F217" s="129">
        <f>+$D217*E217</f>
        <v>0</v>
      </c>
      <c r="G217" s="95"/>
      <c r="H217" s="127"/>
    </row>
    <row r="218" spans="1:8" x14ac:dyDescent="0.25">
      <c r="A218" s="135"/>
      <c r="B218" s="194"/>
      <c r="C218" s="195"/>
      <c r="D218" s="28"/>
      <c r="E218" s="30"/>
      <c r="F218" s="126"/>
      <c r="G218" s="95"/>
      <c r="H218" s="127"/>
    </row>
    <row r="219" spans="1:8" ht="140.25" x14ac:dyDescent="0.25">
      <c r="A219" s="201">
        <v>2</v>
      </c>
      <c r="B219" s="207" t="s">
        <v>177</v>
      </c>
      <c r="C219" s="208"/>
      <c r="D219" s="28"/>
      <c r="E219" s="30"/>
      <c r="F219" s="126"/>
      <c r="G219" s="95"/>
      <c r="H219" s="127"/>
    </row>
    <row r="220" spans="1:8" ht="114.75" x14ac:dyDescent="0.25">
      <c r="A220" s="201"/>
      <c r="B220" s="209" t="s">
        <v>178</v>
      </c>
      <c r="C220" s="208"/>
      <c r="D220" s="28"/>
      <c r="E220" s="30"/>
      <c r="F220" s="126"/>
      <c r="G220" s="95"/>
      <c r="H220" s="127"/>
    </row>
    <row r="221" spans="1:8" ht="51" x14ac:dyDescent="0.25">
      <c r="A221" s="201"/>
      <c r="B221" s="209" t="s">
        <v>179</v>
      </c>
      <c r="C221" s="208"/>
      <c r="D221" s="28"/>
      <c r="E221" s="30"/>
      <c r="F221" s="126"/>
      <c r="G221" s="95"/>
      <c r="H221" s="127"/>
    </row>
    <row r="222" spans="1:8" ht="51" x14ac:dyDescent="0.25">
      <c r="A222" s="201"/>
      <c r="B222" s="207" t="s">
        <v>174</v>
      </c>
      <c r="C222" s="208"/>
      <c r="D222" s="28"/>
      <c r="E222" s="30"/>
      <c r="F222" s="126"/>
      <c r="G222" s="95"/>
      <c r="H222" s="127"/>
    </row>
    <row r="223" spans="1:8" x14ac:dyDescent="0.25">
      <c r="A223" s="201"/>
      <c r="B223" s="210" t="s">
        <v>180</v>
      </c>
      <c r="C223" s="149" t="s">
        <v>29</v>
      </c>
      <c r="D223" s="57">
        <v>1</v>
      </c>
      <c r="E223" s="124"/>
      <c r="F223" s="129">
        <f>+$D223*E223</f>
        <v>0</v>
      </c>
      <c r="G223" s="95"/>
      <c r="H223" s="127"/>
    </row>
    <row r="224" spans="1:8" x14ac:dyDescent="0.25">
      <c r="A224" s="135"/>
      <c r="B224" s="194"/>
      <c r="C224" s="195"/>
      <c r="D224" s="28"/>
      <c r="E224" s="30"/>
      <c r="F224" s="126"/>
      <c r="G224" s="95"/>
      <c r="H224" s="127"/>
    </row>
    <row r="225" spans="1:8" ht="204" x14ac:dyDescent="0.25">
      <c r="A225" s="201">
        <v>3</v>
      </c>
      <c r="B225" s="211" t="s">
        <v>181</v>
      </c>
      <c r="C225" s="212"/>
      <c r="D225" s="28"/>
      <c r="E225" s="30"/>
      <c r="F225" s="126"/>
      <c r="G225" s="95"/>
      <c r="H225" s="127"/>
    </row>
    <row r="226" spans="1:8" ht="63.75" x14ac:dyDescent="0.25">
      <c r="A226" s="201"/>
      <c r="B226" s="211" t="s">
        <v>182</v>
      </c>
      <c r="C226" s="212"/>
      <c r="D226" s="28"/>
      <c r="E226" s="30"/>
      <c r="F226" s="126"/>
      <c r="G226" s="95"/>
      <c r="H226" s="127"/>
    </row>
    <row r="227" spans="1:8" ht="51" x14ac:dyDescent="0.25">
      <c r="A227" s="201"/>
      <c r="B227" s="211" t="s">
        <v>183</v>
      </c>
      <c r="C227" s="212"/>
      <c r="D227" s="28"/>
      <c r="E227" s="30"/>
      <c r="F227" s="126"/>
      <c r="G227" s="95"/>
      <c r="H227" s="127"/>
    </row>
    <row r="228" spans="1:8" ht="38.25" x14ac:dyDescent="0.25">
      <c r="A228" s="201"/>
      <c r="B228" s="211" t="s">
        <v>184</v>
      </c>
      <c r="C228" s="212"/>
      <c r="D228" s="28"/>
      <c r="E228" s="30"/>
      <c r="F228" s="126"/>
      <c r="G228" s="95"/>
      <c r="H228" s="127"/>
    </row>
    <row r="229" spans="1:8" ht="25.5" x14ac:dyDescent="0.25">
      <c r="A229" s="201"/>
      <c r="B229" s="213" t="s">
        <v>185</v>
      </c>
      <c r="C229" s="212"/>
      <c r="D229" s="28"/>
      <c r="E229" s="30"/>
      <c r="F229" s="126"/>
      <c r="G229" s="95"/>
      <c r="H229" s="127"/>
    </row>
    <row r="230" spans="1:8" x14ac:dyDescent="0.25">
      <c r="A230" s="201"/>
      <c r="B230" s="213" t="s">
        <v>186</v>
      </c>
      <c r="C230" s="212"/>
      <c r="D230" s="28"/>
      <c r="E230" s="30"/>
      <c r="F230" s="126"/>
      <c r="G230" s="95"/>
      <c r="H230" s="127"/>
    </row>
    <row r="231" spans="1:8" ht="38.25" x14ac:dyDescent="0.25">
      <c r="A231" s="201"/>
      <c r="B231" s="214" t="s">
        <v>187</v>
      </c>
      <c r="C231" s="215" t="s">
        <v>29</v>
      </c>
      <c r="D231" s="57">
        <v>54</v>
      </c>
      <c r="E231" s="124"/>
      <c r="F231" s="129">
        <f>+$D231*E231</f>
        <v>0</v>
      </c>
      <c r="G231" s="95"/>
      <c r="H231" s="127"/>
    </row>
    <row r="232" spans="1:8" x14ac:dyDescent="0.25">
      <c r="A232" s="135"/>
      <c r="B232" s="194"/>
      <c r="C232" s="195"/>
      <c r="D232" s="195"/>
      <c r="E232" s="197"/>
      <c r="F232" s="198"/>
      <c r="G232" s="95"/>
      <c r="H232" s="127"/>
    </row>
    <row r="233" spans="1:8" x14ac:dyDescent="0.25">
      <c r="A233" s="216">
        <f>A185</f>
        <v>6</v>
      </c>
      <c r="B233" s="63" t="str">
        <f>B185</f>
        <v>MONTAŽERSKI I GIPSKARTONSKI RADOVI</v>
      </c>
      <c r="C233" s="65"/>
      <c r="D233" s="65"/>
      <c r="E233" s="66"/>
      <c r="F233" s="66">
        <f>SUM(F215:F232)</f>
        <v>0</v>
      </c>
    </row>
    <row r="234" spans="1:8" x14ac:dyDescent="0.25">
      <c r="B234" s="41"/>
      <c r="D234" s="29"/>
      <c r="E234" s="30"/>
      <c r="F234" s="30"/>
    </row>
    <row r="235" spans="1:8" x14ac:dyDescent="0.25">
      <c r="A235" s="33">
        <v>7</v>
      </c>
      <c r="B235" s="34" t="s">
        <v>188</v>
      </c>
      <c r="C235" s="35"/>
      <c r="D235" s="36"/>
      <c r="E235" s="37"/>
      <c r="F235" s="38"/>
      <c r="G235" s="39"/>
      <c r="H235" s="40"/>
    </row>
    <row r="236" spans="1:8" x14ac:dyDescent="0.25">
      <c r="B236" s="41"/>
      <c r="D236" s="29"/>
      <c r="E236" s="30"/>
      <c r="F236" s="30"/>
    </row>
    <row r="237" spans="1:8" ht="25.5" x14ac:dyDescent="0.25">
      <c r="A237" s="51" t="s">
        <v>133</v>
      </c>
      <c r="B237" s="147" t="s">
        <v>189</v>
      </c>
      <c r="C237" s="52"/>
      <c r="D237" s="52"/>
      <c r="F237" s="54"/>
      <c r="G237" s="46"/>
      <c r="H237" s="47"/>
    </row>
    <row r="238" spans="1:8" x14ac:dyDescent="0.25">
      <c r="B238" s="41"/>
      <c r="D238" s="28"/>
      <c r="E238" s="30"/>
      <c r="F238" s="30"/>
    </row>
    <row r="239" spans="1:8" x14ac:dyDescent="0.25">
      <c r="A239" s="51"/>
      <c r="B239" s="155" t="s">
        <v>190</v>
      </c>
      <c r="C239" s="57" t="s">
        <v>29</v>
      </c>
      <c r="D239" s="57">
        <v>52</v>
      </c>
      <c r="E239" s="124"/>
      <c r="F239" s="59">
        <f>+$D239*E239</f>
        <v>0</v>
      </c>
      <c r="G239" s="46"/>
      <c r="H239" s="47"/>
    </row>
    <row r="240" spans="1:8" x14ac:dyDescent="0.25">
      <c r="A240" s="51"/>
      <c r="B240" s="155" t="s">
        <v>191</v>
      </c>
      <c r="C240" s="57" t="s">
        <v>192</v>
      </c>
      <c r="D240" s="57">
        <v>55</v>
      </c>
      <c r="E240" s="124"/>
      <c r="F240" s="59">
        <f>+$D240*E240</f>
        <v>0</v>
      </c>
      <c r="G240" s="46"/>
      <c r="H240" s="47"/>
    </row>
    <row r="241" spans="1:8" x14ac:dyDescent="0.25">
      <c r="A241" s="51"/>
      <c r="B241" s="147"/>
      <c r="C241" s="52"/>
      <c r="D241" s="53"/>
      <c r="F241" s="54"/>
      <c r="G241" s="46"/>
      <c r="H241" s="47"/>
    </row>
    <row r="242" spans="1:8" x14ac:dyDescent="0.25">
      <c r="A242" s="63">
        <f>A235</f>
        <v>7</v>
      </c>
      <c r="B242" s="64" t="str">
        <f>B235</f>
        <v>PODOPOLAGAČKI RADOVI</v>
      </c>
      <c r="C242" s="65"/>
      <c r="D242" s="65"/>
      <c r="E242" s="66"/>
      <c r="F242" s="66">
        <f>SUM(F237:F241)</f>
        <v>0</v>
      </c>
      <c r="G242" s="39"/>
      <c r="H242" s="40"/>
    </row>
    <row r="243" spans="1:8" x14ac:dyDescent="0.25">
      <c r="B243" s="41"/>
      <c r="D243" s="29"/>
      <c r="E243" s="30"/>
      <c r="F243" s="30"/>
    </row>
    <row r="244" spans="1:8" x14ac:dyDescent="0.25">
      <c r="A244" s="33">
        <v>8</v>
      </c>
      <c r="B244" s="34" t="s">
        <v>193</v>
      </c>
      <c r="C244" s="35"/>
      <c r="D244" s="36"/>
      <c r="E244" s="37"/>
      <c r="F244" s="38"/>
      <c r="G244" s="39"/>
      <c r="H244" s="40"/>
    </row>
    <row r="245" spans="1:8" x14ac:dyDescent="0.25">
      <c r="B245" s="41"/>
      <c r="D245" s="29"/>
      <c r="E245" s="30"/>
      <c r="F245" s="30"/>
    </row>
    <row r="246" spans="1:8" ht="76.5" x14ac:dyDescent="0.25">
      <c r="A246" s="51" t="s">
        <v>133</v>
      </c>
      <c r="B246" s="217" t="s">
        <v>194</v>
      </c>
      <c r="C246" s="91"/>
      <c r="D246" s="91"/>
      <c r="E246" s="218"/>
      <c r="F246" s="93"/>
      <c r="G246" s="46"/>
      <c r="H246" s="47"/>
    </row>
    <row r="247" spans="1:8" x14ac:dyDescent="0.25">
      <c r="A247" s="51"/>
      <c r="B247" s="219" t="s">
        <v>195</v>
      </c>
      <c r="C247" s="220" t="s">
        <v>126</v>
      </c>
      <c r="D247" s="221">
        <v>5.65</v>
      </c>
      <c r="E247" s="222"/>
      <c r="F247" s="223">
        <f>E247*D247</f>
        <v>0</v>
      </c>
      <c r="G247" s="46"/>
      <c r="H247" s="47"/>
    </row>
    <row r="248" spans="1:8" x14ac:dyDescent="0.25">
      <c r="A248" s="51"/>
      <c r="B248" s="224"/>
      <c r="C248" s="225"/>
      <c r="D248" s="226"/>
      <c r="E248" s="227"/>
      <c r="F248" s="226"/>
      <c r="G248" s="46"/>
      <c r="H248" s="47"/>
    </row>
    <row r="249" spans="1:8" ht="89.25" x14ac:dyDescent="0.25">
      <c r="A249" s="51" t="s">
        <v>138</v>
      </c>
      <c r="B249" s="228" t="s">
        <v>196</v>
      </c>
      <c r="C249" s="91"/>
      <c r="D249" s="91"/>
      <c r="E249" s="218"/>
      <c r="F249" s="93"/>
      <c r="G249" s="46"/>
      <c r="H249" s="47"/>
    </row>
    <row r="250" spans="1:8" x14ac:dyDescent="0.25">
      <c r="A250" s="51"/>
      <c r="B250" s="219" t="s">
        <v>197</v>
      </c>
      <c r="C250" s="220" t="s">
        <v>126</v>
      </c>
      <c r="D250" s="221">
        <v>3</v>
      </c>
      <c r="E250" s="222"/>
      <c r="F250" s="223">
        <f>E250*D250</f>
        <v>0</v>
      </c>
      <c r="G250" s="46"/>
      <c r="H250" s="47"/>
    </row>
    <row r="251" spans="1:8" x14ac:dyDescent="0.25">
      <c r="A251" s="51"/>
      <c r="B251" s="224"/>
      <c r="C251" s="225"/>
      <c r="D251" s="226"/>
      <c r="E251" s="227"/>
      <c r="F251" s="226"/>
      <c r="G251" s="46"/>
      <c r="H251" s="47"/>
    </row>
    <row r="252" spans="1:8" ht="51" x14ac:dyDescent="0.25">
      <c r="A252" s="51" t="s">
        <v>198</v>
      </c>
      <c r="B252" s="217" t="s">
        <v>199</v>
      </c>
      <c r="C252" s="91"/>
      <c r="D252" s="91"/>
      <c r="E252" s="218"/>
      <c r="F252" s="93"/>
      <c r="G252" s="46"/>
      <c r="H252" s="47"/>
    </row>
    <row r="253" spans="1:8" x14ac:dyDescent="0.25">
      <c r="A253" s="51"/>
      <c r="B253" s="229"/>
      <c r="C253" s="220" t="s">
        <v>126</v>
      </c>
      <c r="D253" s="221">
        <v>5.65</v>
      </c>
      <c r="E253" s="222"/>
      <c r="F253" s="223">
        <f>E253*D253</f>
        <v>0</v>
      </c>
      <c r="G253" s="46"/>
      <c r="H253" s="47"/>
    </row>
    <row r="254" spans="1:8" x14ac:dyDescent="0.25">
      <c r="A254" s="51"/>
      <c r="B254" s="230"/>
      <c r="C254" s="225"/>
      <c r="D254" s="226"/>
      <c r="E254" s="227"/>
      <c r="F254" s="227"/>
      <c r="G254" s="46"/>
      <c r="H254" s="47"/>
    </row>
    <row r="255" spans="1:8" x14ac:dyDescent="0.25">
      <c r="A255" s="63">
        <v>8</v>
      </c>
      <c r="B255" s="64" t="str">
        <f>B244</f>
        <v>LIMARSKI RADOVI</v>
      </c>
      <c r="C255" s="65"/>
      <c r="D255" s="65"/>
      <c r="E255" s="66"/>
      <c r="F255" s="66">
        <f>SUM(F246:F254)</f>
        <v>0</v>
      </c>
      <c r="G255" s="39"/>
      <c r="H255" s="40"/>
    </row>
    <row r="256" spans="1:8" x14ac:dyDescent="0.25">
      <c r="A256" s="231"/>
      <c r="B256" s="232"/>
      <c r="C256" s="233"/>
      <c r="D256" s="233"/>
      <c r="E256" s="234"/>
      <c r="F256" s="234"/>
      <c r="G256" s="39"/>
      <c r="H256" s="40"/>
    </row>
    <row r="257" spans="1:8" x14ac:dyDescent="0.25">
      <c r="A257" s="33">
        <v>9</v>
      </c>
      <c r="B257" s="34" t="s">
        <v>200</v>
      </c>
      <c r="C257" s="35"/>
      <c r="D257" s="36"/>
      <c r="E257" s="37"/>
      <c r="F257" s="38"/>
      <c r="G257" s="39"/>
      <c r="H257" s="40"/>
    </row>
    <row r="258" spans="1:8" x14ac:dyDescent="0.25">
      <c r="B258" s="41"/>
      <c r="D258" s="29"/>
      <c r="E258" s="30"/>
      <c r="F258" s="30"/>
    </row>
    <row r="259" spans="1:8" ht="102" x14ac:dyDescent="0.25">
      <c r="A259" s="135"/>
      <c r="B259" s="89" t="s">
        <v>201</v>
      </c>
      <c r="C259" s="195"/>
      <c r="D259" s="196"/>
      <c r="E259" s="197"/>
      <c r="F259" s="198"/>
      <c r="G259" s="95"/>
      <c r="H259" s="127"/>
    </row>
    <row r="260" spans="1:8" ht="153" x14ac:dyDescent="0.25">
      <c r="A260" s="135"/>
      <c r="B260" s="89" t="s">
        <v>202</v>
      </c>
      <c r="C260" s="195"/>
      <c r="D260" s="196"/>
      <c r="E260" s="197"/>
      <c r="F260" s="198"/>
      <c r="G260" s="95"/>
      <c r="H260" s="127"/>
    </row>
    <row r="261" spans="1:8" ht="191.25" x14ac:dyDescent="0.25">
      <c r="A261" s="135"/>
      <c r="B261" s="89" t="s">
        <v>203</v>
      </c>
      <c r="C261" s="195"/>
      <c r="D261" s="196"/>
      <c r="E261" s="197"/>
      <c r="F261" s="198"/>
      <c r="G261" s="95"/>
      <c r="H261" s="127"/>
    </row>
    <row r="262" spans="1:8" ht="140.25" x14ac:dyDescent="0.25">
      <c r="A262" s="135"/>
      <c r="B262" s="89" t="s">
        <v>204</v>
      </c>
      <c r="C262" s="195"/>
      <c r="D262" s="196"/>
      <c r="E262" s="197"/>
      <c r="F262" s="198"/>
      <c r="G262" s="95"/>
      <c r="H262" s="127"/>
    </row>
    <row r="263" spans="1:8" ht="63.75" x14ac:dyDescent="0.25">
      <c r="A263" s="135"/>
      <c r="B263" s="235" t="s">
        <v>205</v>
      </c>
      <c r="C263" s="195"/>
      <c r="D263" s="196"/>
      <c r="E263" s="197"/>
      <c r="F263" s="198"/>
      <c r="G263" s="95"/>
      <c r="H263" s="127"/>
    </row>
    <row r="264" spans="1:8" ht="102" x14ac:dyDescent="0.25">
      <c r="A264" s="135"/>
      <c r="B264" s="235" t="s">
        <v>206</v>
      </c>
      <c r="C264" s="195"/>
      <c r="D264" s="196"/>
      <c r="E264" s="197"/>
      <c r="F264" s="198"/>
      <c r="G264" s="95"/>
      <c r="H264" s="127"/>
    </row>
    <row r="265" spans="1:8" ht="102" x14ac:dyDescent="0.25">
      <c r="A265" s="135"/>
      <c r="B265" s="235" t="s">
        <v>207</v>
      </c>
      <c r="C265" s="195"/>
      <c r="D265" s="196"/>
      <c r="E265" s="197"/>
      <c r="F265" s="198"/>
      <c r="G265" s="95"/>
      <c r="H265" s="127"/>
    </row>
    <row r="266" spans="1:8" ht="127.5" x14ac:dyDescent="0.25">
      <c r="A266" s="135"/>
      <c r="B266" s="236" t="s">
        <v>208</v>
      </c>
      <c r="C266" s="195"/>
      <c r="D266" s="196"/>
      <c r="E266" s="197"/>
      <c r="F266" s="198"/>
      <c r="G266" s="95"/>
      <c r="H266" s="127"/>
    </row>
    <row r="267" spans="1:8" x14ac:dyDescent="0.25">
      <c r="A267" s="135"/>
      <c r="B267" s="77"/>
      <c r="C267" s="195"/>
      <c r="D267" s="196"/>
      <c r="E267" s="197"/>
      <c r="F267" s="198"/>
      <c r="G267" s="95"/>
      <c r="H267" s="127"/>
    </row>
    <row r="268" spans="1:8" ht="127.5" x14ac:dyDescent="0.25">
      <c r="A268" s="125" t="s">
        <v>133</v>
      </c>
      <c r="B268" s="89" t="s">
        <v>209</v>
      </c>
      <c r="C268" s="237"/>
      <c r="D268" s="195"/>
      <c r="E268" s="197"/>
      <c r="F268" s="198"/>
      <c r="G268" s="95"/>
      <c r="H268" s="127"/>
    </row>
    <row r="269" spans="1:8" ht="178.5" x14ac:dyDescent="0.25">
      <c r="A269" s="125" t="s">
        <v>210</v>
      </c>
      <c r="B269" s="89" t="s">
        <v>211</v>
      </c>
      <c r="C269" s="237"/>
      <c r="D269" s="195"/>
      <c r="E269" s="197"/>
      <c r="F269" s="198"/>
      <c r="G269" s="95"/>
      <c r="H269" s="127"/>
    </row>
    <row r="270" spans="1:8" ht="102" x14ac:dyDescent="0.25">
      <c r="A270" s="125" t="s">
        <v>210</v>
      </c>
      <c r="B270" s="89" t="s">
        <v>212</v>
      </c>
      <c r="C270" s="237"/>
      <c r="D270" s="195"/>
      <c r="E270" s="197"/>
      <c r="F270" s="198"/>
      <c r="G270" s="95"/>
      <c r="H270" s="127"/>
    </row>
    <row r="271" spans="1:8" ht="51" x14ac:dyDescent="0.25">
      <c r="A271" s="125"/>
      <c r="B271" s="89" t="s">
        <v>213</v>
      </c>
      <c r="C271" s="237"/>
      <c r="D271" s="195"/>
      <c r="E271" s="197"/>
      <c r="F271" s="198"/>
      <c r="G271" s="95"/>
      <c r="H271" s="127"/>
    </row>
    <row r="272" spans="1:8" ht="51" x14ac:dyDescent="0.25">
      <c r="A272" s="125"/>
      <c r="B272" s="89" t="s">
        <v>214</v>
      </c>
      <c r="C272" s="237"/>
      <c r="D272" s="195"/>
      <c r="E272" s="197"/>
      <c r="F272" s="198"/>
      <c r="G272" s="95"/>
      <c r="H272" s="127"/>
    </row>
    <row r="273" spans="1:8" ht="51" x14ac:dyDescent="0.25">
      <c r="A273" s="125"/>
      <c r="B273" s="89" t="s">
        <v>215</v>
      </c>
      <c r="C273" s="237"/>
      <c r="D273" s="195"/>
      <c r="E273" s="197"/>
      <c r="F273" s="198"/>
      <c r="G273" s="95"/>
      <c r="H273" s="127"/>
    </row>
    <row r="274" spans="1:8" x14ac:dyDescent="0.25">
      <c r="A274" s="125"/>
      <c r="B274" s="89" t="s">
        <v>216</v>
      </c>
      <c r="C274" s="118" t="s">
        <v>29</v>
      </c>
      <c r="D274" s="28">
        <v>21</v>
      </c>
      <c r="E274" s="30"/>
      <c r="F274" s="133">
        <f>+$D274*E274</f>
        <v>0</v>
      </c>
      <c r="G274" s="95"/>
      <c r="H274" s="127"/>
    </row>
    <row r="275" spans="1:8" x14ac:dyDescent="0.25">
      <c r="A275" s="125"/>
      <c r="B275" s="89"/>
      <c r="C275" s="237"/>
      <c r="D275" s="195"/>
      <c r="E275" s="197"/>
      <c r="F275" s="198"/>
      <c r="G275" s="95"/>
      <c r="H275" s="127"/>
    </row>
    <row r="276" spans="1:8" x14ac:dyDescent="0.25">
      <c r="A276" s="125"/>
      <c r="B276" s="238" t="s">
        <v>217</v>
      </c>
      <c r="C276" s="237"/>
      <c r="D276" s="195"/>
      <c r="E276" s="197"/>
      <c r="F276" s="198"/>
      <c r="G276" s="95"/>
      <c r="H276" s="127"/>
    </row>
    <row r="277" spans="1:8" x14ac:dyDescent="0.25">
      <c r="A277" s="125"/>
      <c r="B277" s="239" t="s">
        <v>218</v>
      </c>
      <c r="C277" s="237"/>
      <c r="D277" s="195"/>
      <c r="E277" s="197"/>
      <c r="F277" s="198"/>
      <c r="G277" s="95"/>
      <c r="H277" s="127"/>
    </row>
    <row r="278" spans="1:8" x14ac:dyDescent="0.25">
      <c r="A278" s="125" t="s">
        <v>210</v>
      </c>
      <c r="B278" s="240" t="s">
        <v>219</v>
      </c>
      <c r="C278" s="237"/>
      <c r="D278" s="195"/>
      <c r="E278" s="197"/>
      <c r="F278" s="198"/>
      <c r="G278" s="95"/>
      <c r="H278" s="127"/>
    </row>
    <row r="279" spans="1:8" x14ac:dyDescent="0.25">
      <c r="A279" s="125"/>
      <c r="B279" s="238" t="s">
        <v>220</v>
      </c>
      <c r="C279" s="237"/>
      <c r="D279" s="195"/>
      <c r="E279" s="197"/>
      <c r="F279" s="198"/>
      <c r="G279" s="95"/>
      <c r="H279" s="127"/>
    </row>
    <row r="280" spans="1:8" ht="63.75" x14ac:dyDescent="0.25">
      <c r="A280" s="201" t="s">
        <v>138</v>
      </c>
      <c r="B280" s="89" t="s">
        <v>221</v>
      </c>
      <c r="C280" s="237"/>
      <c r="D280" s="195"/>
      <c r="E280" s="197"/>
      <c r="F280" s="198"/>
      <c r="G280" s="95"/>
      <c r="H280" s="127"/>
    </row>
    <row r="281" spans="1:8" ht="140.25" x14ac:dyDescent="0.25">
      <c r="A281" s="201"/>
      <c r="B281" s="89" t="s">
        <v>222</v>
      </c>
      <c r="C281" s="237"/>
      <c r="D281" s="195"/>
      <c r="E281" s="197"/>
      <c r="F281" s="198"/>
      <c r="G281" s="95"/>
      <c r="H281" s="127"/>
    </row>
    <row r="282" spans="1:8" ht="38.25" x14ac:dyDescent="0.25">
      <c r="A282" s="201"/>
      <c r="B282" s="89" t="s">
        <v>223</v>
      </c>
      <c r="C282" s="237"/>
      <c r="D282" s="195"/>
      <c r="E282" s="197"/>
      <c r="F282" s="198"/>
      <c r="G282" s="95"/>
      <c r="H282" s="127"/>
    </row>
    <row r="283" spans="1:8" ht="51" x14ac:dyDescent="0.25">
      <c r="A283" s="201"/>
      <c r="B283" s="238" t="s">
        <v>224</v>
      </c>
      <c r="C283" s="237"/>
      <c r="D283" s="195"/>
      <c r="E283" s="197"/>
      <c r="F283" s="198"/>
      <c r="G283" s="95"/>
      <c r="H283" s="127"/>
    </row>
    <row r="284" spans="1:8" x14ac:dyDescent="0.25">
      <c r="A284" s="201"/>
      <c r="B284" s="89" t="s">
        <v>225</v>
      </c>
      <c r="C284" s="237"/>
      <c r="D284" s="195"/>
      <c r="E284" s="197"/>
      <c r="F284" s="198"/>
      <c r="G284" s="95"/>
      <c r="H284" s="127"/>
    </row>
    <row r="285" spans="1:8" ht="38.25" x14ac:dyDescent="0.25">
      <c r="A285" s="201"/>
      <c r="B285" s="238" t="s">
        <v>226</v>
      </c>
      <c r="C285" s="237"/>
      <c r="D285" s="195"/>
      <c r="E285" s="197"/>
      <c r="F285" s="198"/>
      <c r="G285" s="95"/>
      <c r="H285" s="127"/>
    </row>
    <row r="286" spans="1:8" x14ac:dyDescent="0.25">
      <c r="A286" s="201"/>
      <c r="B286" s="238"/>
      <c r="C286" s="118" t="s">
        <v>29</v>
      </c>
      <c r="D286" s="28">
        <v>24</v>
      </c>
      <c r="E286" s="30"/>
      <c r="F286" s="133">
        <f>+$D286*E286</f>
        <v>0</v>
      </c>
      <c r="G286" s="95"/>
      <c r="H286" s="127"/>
    </row>
    <row r="287" spans="1:8" x14ac:dyDescent="0.25">
      <c r="A287" s="125"/>
      <c r="B287" s="239" t="s">
        <v>227</v>
      </c>
      <c r="C287" s="237"/>
      <c r="D287" s="195"/>
      <c r="E287" s="197"/>
      <c r="F287" s="198"/>
      <c r="G287" s="95"/>
      <c r="H287" s="127"/>
    </row>
    <row r="288" spans="1:8" x14ac:dyDescent="0.25">
      <c r="A288" s="125" t="s">
        <v>210</v>
      </c>
      <c r="B288" s="241" t="s">
        <v>228</v>
      </c>
      <c r="C288" s="237"/>
      <c r="D288" s="195"/>
      <c r="E288" s="197"/>
      <c r="F288" s="198"/>
      <c r="G288" s="95"/>
      <c r="H288" s="127"/>
    </row>
    <row r="289" spans="1:8" x14ac:dyDescent="0.25">
      <c r="A289" s="125"/>
      <c r="B289" s="131"/>
      <c r="C289" s="237"/>
      <c r="D289" s="195"/>
      <c r="E289" s="197"/>
      <c r="F289" s="198"/>
      <c r="G289" s="95"/>
      <c r="H289" s="127"/>
    </row>
    <row r="290" spans="1:8" x14ac:dyDescent="0.25">
      <c r="A290" s="51"/>
      <c r="B290" s="147"/>
      <c r="C290" s="52"/>
      <c r="D290" s="53"/>
      <c r="F290" s="54"/>
      <c r="G290" s="46"/>
      <c r="H290" s="47"/>
    </row>
    <row r="291" spans="1:8" x14ac:dyDescent="0.25">
      <c r="A291" s="63">
        <v>9</v>
      </c>
      <c r="B291" s="64" t="str">
        <f>B257</f>
        <v>KERAMIČARSKI I KAMENOREZAČKI RADOVI</v>
      </c>
      <c r="C291" s="65"/>
      <c r="D291" s="65"/>
      <c r="E291" s="66"/>
      <c r="F291" s="66">
        <f>SUM(F266:F290)</f>
        <v>0</v>
      </c>
      <c r="G291" s="39"/>
      <c r="H291" s="40"/>
    </row>
    <row r="292" spans="1:8" x14ac:dyDescent="0.25">
      <c r="B292" s="41"/>
      <c r="D292" s="29"/>
      <c r="E292" s="30"/>
      <c r="F292" s="30"/>
    </row>
    <row r="293" spans="1:8" x14ac:dyDescent="0.25">
      <c r="A293" s="33">
        <v>11</v>
      </c>
      <c r="B293" s="34" t="s">
        <v>229</v>
      </c>
      <c r="C293" s="35"/>
      <c r="D293" s="36"/>
      <c r="E293" s="37"/>
      <c r="F293" s="38"/>
      <c r="G293" s="39"/>
      <c r="H293" s="40"/>
    </row>
    <row r="294" spans="1:8" x14ac:dyDescent="0.25">
      <c r="B294" s="41"/>
      <c r="D294" s="29"/>
      <c r="E294" s="30"/>
      <c r="F294" s="30"/>
      <c r="G294" s="39"/>
      <c r="H294" s="40"/>
    </row>
    <row r="295" spans="1:8" ht="204" x14ac:dyDescent="0.25">
      <c r="A295" s="27" t="s">
        <v>133</v>
      </c>
      <c r="B295" s="242" t="s">
        <v>230</v>
      </c>
      <c r="C295" s="243"/>
      <c r="D295" s="243"/>
      <c r="E295" s="243"/>
      <c r="F295" s="243"/>
      <c r="G295" s="244"/>
      <c r="H295" s="40"/>
    </row>
    <row r="296" spans="1:8" ht="25.5" x14ac:dyDescent="0.25">
      <c r="B296" s="245" t="s">
        <v>231</v>
      </c>
      <c r="C296" s="243"/>
      <c r="D296" s="243"/>
      <c r="E296" s="243"/>
      <c r="F296" s="243"/>
      <c r="G296" s="244"/>
      <c r="H296" s="40"/>
    </row>
    <row r="297" spans="1:8" ht="25.5" x14ac:dyDescent="0.25">
      <c r="B297" s="246" t="s">
        <v>232</v>
      </c>
      <c r="C297" s="247" t="s">
        <v>45</v>
      </c>
      <c r="D297" s="248">
        <v>0.8</v>
      </c>
      <c r="E297" s="248"/>
      <c r="F297" s="248">
        <f>+$D297*E297</f>
        <v>0</v>
      </c>
      <c r="G297" s="249"/>
      <c r="H297" s="40"/>
    </row>
    <row r="298" spans="1:8" x14ac:dyDescent="0.25">
      <c r="B298" s="242"/>
      <c r="C298" s="243"/>
      <c r="D298" s="250"/>
      <c r="E298" s="242"/>
      <c r="F298" s="243"/>
      <c r="G298" s="249"/>
      <c r="H298" s="40"/>
    </row>
    <row r="299" spans="1:8" ht="51" x14ac:dyDescent="0.25">
      <c r="A299" s="27" t="s">
        <v>138</v>
      </c>
      <c r="B299" s="242" t="s">
        <v>233</v>
      </c>
      <c r="C299" s="243"/>
      <c r="D299" s="243"/>
      <c r="E299" s="243"/>
      <c r="F299" s="243"/>
      <c r="G299" s="244"/>
      <c r="H299" s="40"/>
    </row>
    <row r="300" spans="1:8" x14ac:dyDescent="0.25">
      <c r="B300" s="251"/>
      <c r="C300" s="247" t="s">
        <v>29</v>
      </c>
      <c r="D300" s="248">
        <v>22</v>
      </c>
      <c r="E300" s="248"/>
      <c r="F300" s="248">
        <f>+$D300*E300</f>
        <v>0</v>
      </c>
      <c r="G300" s="249"/>
      <c r="H300" s="40"/>
    </row>
    <row r="301" spans="1:8" x14ac:dyDescent="0.25">
      <c r="B301" s="242"/>
      <c r="C301" s="243"/>
      <c r="D301" s="250"/>
      <c r="E301" s="252"/>
      <c r="F301" s="243"/>
      <c r="G301" s="249"/>
      <c r="H301" s="40"/>
    </row>
    <row r="302" spans="1:8" ht="115.5" x14ac:dyDescent="0.25">
      <c r="A302" s="27" t="s">
        <v>198</v>
      </c>
      <c r="B302" s="253" t="s">
        <v>234</v>
      </c>
      <c r="C302" s="243"/>
      <c r="D302" s="243"/>
      <c r="E302" s="254"/>
      <c r="F302" s="243"/>
      <c r="G302" s="244"/>
      <c r="H302" s="40"/>
    </row>
    <row r="303" spans="1:8" ht="89.25" x14ac:dyDescent="0.25">
      <c r="B303" s="242" t="s">
        <v>235</v>
      </c>
      <c r="C303" s="243"/>
      <c r="D303" s="243"/>
      <c r="E303" s="254"/>
      <c r="F303" s="243"/>
      <c r="G303" s="244"/>
      <c r="H303" s="40"/>
    </row>
    <row r="304" spans="1:8" x14ac:dyDescent="0.25">
      <c r="B304" s="251" t="s">
        <v>236</v>
      </c>
      <c r="C304" s="247" t="s">
        <v>29</v>
      </c>
      <c r="D304" s="248">
        <v>22</v>
      </c>
      <c r="E304" s="248"/>
      <c r="F304" s="248">
        <f>+$D304*E304</f>
        <v>0</v>
      </c>
      <c r="G304" s="249"/>
      <c r="H304" s="40"/>
    </row>
    <row r="305" spans="1:8" x14ac:dyDescent="0.25">
      <c r="B305" s="255"/>
      <c r="C305" s="256"/>
      <c r="D305" s="257"/>
      <c r="E305" s="258"/>
      <c r="F305" s="256"/>
      <c r="G305" s="249"/>
      <c r="H305" s="40"/>
    </row>
    <row r="306" spans="1:8" ht="51.75" x14ac:dyDescent="0.25">
      <c r="A306" s="27" t="s">
        <v>237</v>
      </c>
      <c r="B306" s="253" t="s">
        <v>238</v>
      </c>
      <c r="C306" s="243"/>
      <c r="D306" s="243"/>
      <c r="E306" s="254"/>
      <c r="F306" s="243"/>
      <c r="G306" s="244"/>
      <c r="H306" s="40"/>
    </row>
    <row r="307" spans="1:8" x14ac:dyDescent="0.25">
      <c r="B307" s="259"/>
      <c r="C307" s="243"/>
      <c r="D307" s="243"/>
      <c r="E307" s="254"/>
      <c r="F307" s="243"/>
      <c r="G307" s="244"/>
      <c r="H307" s="40"/>
    </row>
    <row r="308" spans="1:8" x14ac:dyDescent="0.25">
      <c r="B308" s="260"/>
      <c r="C308" s="261" t="s">
        <v>29</v>
      </c>
      <c r="D308" s="248">
        <v>22</v>
      </c>
      <c r="E308" s="248"/>
      <c r="F308" s="248">
        <f>+$D308*E308</f>
        <v>0</v>
      </c>
      <c r="G308" s="249"/>
      <c r="H308" s="40"/>
    </row>
    <row r="309" spans="1:8" x14ac:dyDescent="0.25">
      <c r="B309" s="262"/>
      <c r="C309" s="263"/>
      <c r="D309" s="264"/>
      <c r="E309" s="265"/>
      <c r="F309" s="263"/>
      <c r="G309" s="249"/>
      <c r="H309" s="40"/>
    </row>
    <row r="310" spans="1:8" x14ac:dyDescent="0.25">
      <c r="A310" s="63">
        <v>11</v>
      </c>
      <c r="B310" s="64" t="str">
        <f>B293</f>
        <v>KROVOPOKRIVAČKI RADOVI</v>
      </c>
      <c r="C310" s="65"/>
      <c r="D310" s="65"/>
      <c r="E310" s="66"/>
      <c r="F310" s="66">
        <f>SUM(F295:F309)</f>
        <v>0</v>
      </c>
      <c r="G310" s="39"/>
      <c r="H310" s="40"/>
    </row>
    <row r="311" spans="1:8" x14ac:dyDescent="0.25">
      <c r="B311" s="41"/>
      <c r="D311" s="29"/>
      <c r="E311" s="30"/>
      <c r="F311" s="30"/>
      <c r="G311" s="39"/>
      <c r="H311" s="40"/>
    </row>
    <row r="312" spans="1:8" x14ac:dyDescent="0.25">
      <c r="A312" s="33">
        <v>12</v>
      </c>
      <c r="B312" s="34" t="s">
        <v>239</v>
      </c>
      <c r="C312" s="35"/>
      <c r="D312" s="36"/>
      <c r="E312" s="37"/>
      <c r="F312" s="38"/>
      <c r="G312" s="39"/>
      <c r="H312" s="40"/>
    </row>
    <row r="313" spans="1:8" x14ac:dyDescent="0.25">
      <c r="B313" s="41"/>
      <c r="D313" s="29"/>
      <c r="E313" s="30"/>
      <c r="F313" s="30"/>
    </row>
    <row r="314" spans="1:8" ht="15.75" x14ac:dyDescent="0.25">
      <c r="B314" s="319" t="s">
        <v>240</v>
      </c>
      <c r="C314" s="319"/>
      <c r="D314" s="29"/>
      <c r="E314" s="30"/>
      <c r="F314" s="30"/>
    </row>
    <row r="315" spans="1:8" x14ac:dyDescent="0.25">
      <c r="B315" s="41"/>
      <c r="D315" s="29"/>
      <c r="E315" s="30"/>
      <c r="F315" s="30"/>
    </row>
    <row r="316" spans="1:8" ht="344.25" x14ac:dyDescent="0.25">
      <c r="A316" s="105"/>
      <c r="B316" s="266" t="s">
        <v>241</v>
      </c>
      <c r="C316" s="266"/>
      <c r="D316" s="266"/>
      <c r="E316" s="266"/>
      <c r="F316" s="266"/>
      <c r="G316" s="110"/>
      <c r="H316" s="267"/>
    </row>
    <row r="317" spans="1:8" ht="47.25" x14ac:dyDescent="0.25">
      <c r="A317" s="268"/>
      <c r="B317" s="269" t="s">
        <v>242</v>
      </c>
      <c r="C317" s="270"/>
      <c r="D317" s="270"/>
      <c r="E317" s="270"/>
      <c r="F317" s="270"/>
    </row>
    <row r="318" spans="1:8" ht="318.75" x14ac:dyDescent="0.25">
      <c r="B318" s="266" t="s">
        <v>243</v>
      </c>
      <c r="C318" s="266"/>
      <c r="D318" s="266"/>
      <c r="E318" s="266"/>
      <c r="F318" s="266"/>
    </row>
    <row r="319" spans="1:8" x14ac:dyDescent="0.25">
      <c r="B319" s="41" t="s">
        <v>244</v>
      </c>
      <c r="D319" s="29"/>
      <c r="E319" s="30"/>
      <c r="F319" s="30"/>
    </row>
    <row r="320" spans="1:8" ht="25.5" x14ac:dyDescent="0.25">
      <c r="B320" s="41" t="s">
        <v>245</v>
      </c>
      <c r="D320" s="29"/>
      <c r="E320" s="30"/>
      <c r="F320" s="30"/>
    </row>
    <row r="321" spans="1:6" ht="140.25" x14ac:dyDescent="0.25">
      <c r="B321" s="41" t="s">
        <v>246</v>
      </c>
      <c r="D321" s="29"/>
      <c r="E321" s="30"/>
      <c r="F321" s="30"/>
    </row>
    <row r="322" spans="1:6" x14ac:dyDescent="0.25">
      <c r="A322" s="268"/>
      <c r="B322" s="320" t="s">
        <v>247</v>
      </c>
      <c r="C322" s="320"/>
      <c r="D322" s="29"/>
      <c r="E322" s="30"/>
      <c r="F322" s="30"/>
    </row>
    <row r="323" spans="1:6" ht="127.5" x14ac:dyDescent="0.25">
      <c r="B323" s="41" t="s">
        <v>248</v>
      </c>
      <c r="D323" s="29"/>
      <c r="E323" s="30"/>
      <c r="F323" s="30"/>
    </row>
    <row r="324" spans="1:6" ht="25.5" x14ac:dyDescent="0.25">
      <c r="B324" s="41" t="s">
        <v>249</v>
      </c>
      <c r="D324" s="29"/>
      <c r="E324" s="30"/>
      <c r="F324" s="30"/>
    </row>
    <row r="325" spans="1:6" ht="25.5" x14ac:dyDescent="0.25">
      <c r="B325" s="41" t="s">
        <v>245</v>
      </c>
      <c r="D325" s="29"/>
      <c r="E325" s="30"/>
      <c r="F325" s="30"/>
    </row>
    <row r="326" spans="1:6" ht="127.5" x14ac:dyDescent="0.25">
      <c r="B326" s="41" t="s">
        <v>250</v>
      </c>
      <c r="D326" s="29"/>
      <c r="E326" s="30"/>
      <c r="F326" s="30"/>
    </row>
    <row r="327" spans="1:6" ht="165.75" x14ac:dyDescent="0.25">
      <c r="B327" s="41" t="s">
        <v>251</v>
      </c>
      <c r="D327" s="29"/>
      <c r="E327" s="30"/>
      <c r="F327" s="30"/>
    </row>
    <row r="328" spans="1:6" x14ac:dyDescent="0.25">
      <c r="B328" s="41"/>
      <c r="D328" s="29"/>
      <c r="E328" s="30"/>
      <c r="F328" s="30"/>
    </row>
    <row r="329" spans="1:6" x14ac:dyDescent="0.25">
      <c r="B329" s="41"/>
      <c r="D329" s="29"/>
      <c r="E329" s="30"/>
      <c r="F329" s="30"/>
    </row>
    <row r="330" spans="1:6" x14ac:dyDescent="0.25">
      <c r="B330" s="41" t="s">
        <v>252</v>
      </c>
      <c r="D330" s="29"/>
      <c r="E330" s="30"/>
      <c r="F330" s="30"/>
    </row>
    <row r="331" spans="1:6" ht="51" x14ac:dyDescent="0.25">
      <c r="B331" s="41" t="s">
        <v>253</v>
      </c>
      <c r="D331" s="29"/>
      <c r="E331" s="30"/>
      <c r="F331" s="30"/>
    </row>
    <row r="332" spans="1:6" x14ac:dyDescent="0.25">
      <c r="B332" s="41"/>
      <c r="D332" s="29"/>
      <c r="E332" s="30"/>
      <c r="F332" s="30"/>
    </row>
    <row r="333" spans="1:6" x14ac:dyDescent="0.25">
      <c r="B333" s="41" t="s">
        <v>254</v>
      </c>
      <c r="D333" s="29"/>
      <c r="E333" s="30"/>
      <c r="F333" s="30"/>
    </row>
    <row r="334" spans="1:6" ht="76.5" x14ac:dyDescent="0.25">
      <c r="B334" s="41" t="s">
        <v>255</v>
      </c>
      <c r="D334" s="29"/>
      <c r="E334" s="30"/>
      <c r="F334" s="30"/>
    </row>
    <row r="335" spans="1:6" x14ac:dyDescent="0.25">
      <c r="B335" s="41"/>
      <c r="D335" s="29"/>
      <c r="E335" s="30"/>
      <c r="F335" s="30"/>
    </row>
    <row r="336" spans="1:6" x14ac:dyDescent="0.25">
      <c r="B336" s="41" t="s">
        <v>256</v>
      </c>
      <c r="D336" s="29"/>
      <c r="E336" s="30"/>
      <c r="F336" s="30"/>
    </row>
    <row r="337" spans="1:6" ht="204" x14ac:dyDescent="0.25">
      <c r="B337" s="41" t="s">
        <v>257</v>
      </c>
      <c r="D337" s="28"/>
      <c r="E337" s="30"/>
      <c r="F337" s="30"/>
    </row>
    <row r="338" spans="1:6" ht="140.25" x14ac:dyDescent="0.25">
      <c r="B338" s="41" t="s">
        <v>258</v>
      </c>
      <c r="D338" s="28"/>
      <c r="E338" s="30"/>
      <c r="F338" s="30"/>
    </row>
    <row r="339" spans="1:6" ht="63.75" x14ac:dyDescent="0.25">
      <c r="B339" s="41" t="s">
        <v>259</v>
      </c>
      <c r="D339" s="28"/>
      <c r="E339" s="30"/>
      <c r="F339" s="30"/>
    </row>
    <row r="340" spans="1:6" ht="76.5" x14ac:dyDescent="0.25">
      <c r="B340" s="41" t="s">
        <v>260</v>
      </c>
      <c r="D340" s="28"/>
      <c r="E340" s="30"/>
      <c r="F340" s="30"/>
    </row>
    <row r="341" spans="1:6" x14ac:dyDescent="0.25">
      <c r="B341" s="41"/>
      <c r="D341" s="28"/>
      <c r="E341" s="30"/>
      <c r="F341" s="30"/>
    </row>
    <row r="342" spans="1:6" x14ac:dyDescent="0.25">
      <c r="B342" s="271" t="s">
        <v>261</v>
      </c>
      <c r="D342" s="28"/>
      <c r="E342" s="30"/>
      <c r="F342" s="30"/>
    </row>
    <row r="343" spans="1:6" x14ac:dyDescent="0.25">
      <c r="B343" s="41"/>
      <c r="D343" s="28"/>
      <c r="E343" s="30"/>
      <c r="F343" s="30"/>
    </row>
    <row r="344" spans="1:6" x14ac:dyDescent="0.25">
      <c r="A344" s="116"/>
      <c r="B344" s="272" t="s">
        <v>262</v>
      </c>
      <c r="C344" s="118"/>
      <c r="D344" s="28"/>
      <c r="E344" s="30"/>
      <c r="F344" s="30"/>
    </row>
    <row r="345" spans="1:6" x14ac:dyDescent="0.25">
      <c r="A345" s="116"/>
      <c r="B345" s="273" t="s">
        <v>263</v>
      </c>
      <c r="C345" s="122" t="s">
        <v>26</v>
      </c>
      <c r="D345" s="122">
        <v>2</v>
      </c>
      <c r="E345" s="274"/>
      <c r="F345" s="274">
        <f>D345*E345</f>
        <v>0</v>
      </c>
    </row>
    <row r="346" spans="1:6" x14ac:dyDescent="0.25">
      <c r="A346" s="116"/>
      <c r="B346" s="273" t="s">
        <v>264</v>
      </c>
      <c r="C346" s="122" t="s">
        <v>26</v>
      </c>
      <c r="D346" s="122">
        <v>1</v>
      </c>
      <c r="E346" s="274"/>
      <c r="F346" s="274">
        <f>D346*E346</f>
        <v>0</v>
      </c>
    </row>
    <row r="347" spans="1:6" x14ac:dyDescent="0.25">
      <c r="B347" s="41"/>
      <c r="D347" s="28"/>
      <c r="E347" s="30"/>
      <c r="F347" s="30"/>
    </row>
    <row r="348" spans="1:6" x14ac:dyDescent="0.25">
      <c r="A348" s="116"/>
      <c r="B348" s="272" t="s">
        <v>265</v>
      </c>
      <c r="C348" s="118"/>
      <c r="D348" s="28"/>
      <c r="E348" s="30"/>
      <c r="F348" s="30"/>
    </row>
    <row r="349" spans="1:6" x14ac:dyDescent="0.25">
      <c r="A349" s="116"/>
      <c r="B349" s="273" t="s">
        <v>266</v>
      </c>
      <c r="C349" s="122" t="s">
        <v>26</v>
      </c>
      <c r="D349" s="122">
        <v>1</v>
      </c>
      <c r="E349" s="274"/>
      <c r="F349" s="274">
        <f>D349*E349</f>
        <v>0</v>
      </c>
    </row>
    <row r="350" spans="1:6" x14ac:dyDescent="0.25">
      <c r="A350" s="116"/>
      <c r="B350" s="275"/>
      <c r="C350" s="118"/>
      <c r="D350" s="118"/>
      <c r="E350" s="30"/>
      <c r="F350" s="30"/>
    </row>
    <row r="351" spans="1:6" x14ac:dyDescent="0.25">
      <c r="A351" s="116"/>
      <c r="B351" s="272" t="s">
        <v>267</v>
      </c>
      <c r="C351" s="118"/>
      <c r="D351" s="28"/>
      <c r="E351" s="30"/>
      <c r="F351" s="30"/>
    </row>
    <row r="352" spans="1:6" x14ac:dyDescent="0.25">
      <c r="A352" s="116"/>
      <c r="B352" s="273" t="s">
        <v>268</v>
      </c>
      <c r="C352" s="122" t="s">
        <v>26</v>
      </c>
      <c r="D352" s="122">
        <v>4</v>
      </c>
      <c r="E352" s="274"/>
      <c r="F352" s="274">
        <f>D352*E352</f>
        <v>0</v>
      </c>
    </row>
    <row r="353" spans="1:8" x14ac:dyDescent="0.25">
      <c r="A353" s="276"/>
      <c r="B353" s="277"/>
      <c r="C353" s="278"/>
      <c r="D353" s="279"/>
      <c r="E353" s="280"/>
      <c r="F353" s="280"/>
    </row>
    <row r="354" spans="1:8" x14ac:dyDescent="0.25">
      <c r="A354" s="63">
        <v>12</v>
      </c>
      <c r="B354" s="64" t="s">
        <v>239</v>
      </c>
      <c r="C354" s="65"/>
      <c r="D354" s="65"/>
      <c r="E354" s="66"/>
      <c r="F354" s="66">
        <f>SUM(F341:F352)</f>
        <v>0</v>
      </c>
      <c r="G354" s="39"/>
      <c r="H354" s="40"/>
    </row>
    <row r="355" spans="1:8" x14ac:dyDescent="0.25">
      <c r="B355" s="41"/>
      <c r="D355" s="29"/>
      <c r="E355" s="30"/>
      <c r="F355" s="30"/>
    </row>
    <row r="356" spans="1:8" x14ac:dyDescent="0.25">
      <c r="A356" s="33">
        <v>13</v>
      </c>
      <c r="B356" s="34" t="s">
        <v>269</v>
      </c>
      <c r="C356" s="35"/>
      <c r="D356" s="36"/>
      <c r="E356" s="37"/>
      <c r="F356" s="38"/>
    </row>
    <row r="357" spans="1:8" x14ac:dyDescent="0.25">
      <c r="B357" s="41"/>
      <c r="D357" s="29"/>
      <c r="E357" s="30"/>
      <c r="F357" s="30"/>
    </row>
    <row r="358" spans="1:8" ht="127.5" x14ac:dyDescent="0.25">
      <c r="A358" s="281"/>
      <c r="B358" s="120" t="s">
        <v>270</v>
      </c>
      <c r="C358" s="282"/>
      <c r="D358" s="29"/>
      <c r="E358" s="30"/>
      <c r="F358" s="30"/>
    </row>
    <row r="359" spans="1:8" ht="178.5" x14ac:dyDescent="0.25">
      <c r="A359" s="281"/>
      <c r="B359" s="120" t="s">
        <v>271</v>
      </c>
      <c r="C359" s="282"/>
      <c r="D359" s="29"/>
      <c r="E359" s="30"/>
      <c r="F359" s="30"/>
    </row>
    <row r="360" spans="1:8" ht="191.25" x14ac:dyDescent="0.25">
      <c r="A360" s="281"/>
      <c r="B360" s="120" t="s">
        <v>272</v>
      </c>
      <c r="C360" s="282"/>
      <c r="D360" s="29"/>
      <c r="E360" s="30"/>
      <c r="F360" s="30"/>
    </row>
    <row r="361" spans="1:8" ht="153" x14ac:dyDescent="0.25">
      <c r="A361" s="281"/>
      <c r="B361" s="120" t="s">
        <v>273</v>
      </c>
      <c r="C361" s="282"/>
      <c r="D361" s="29"/>
      <c r="E361" s="30"/>
      <c r="F361" s="30"/>
    </row>
    <row r="362" spans="1:8" x14ac:dyDescent="0.25">
      <c r="B362" s="41"/>
      <c r="D362" s="29"/>
      <c r="E362" s="30"/>
      <c r="F362" s="30"/>
    </row>
    <row r="363" spans="1:8" x14ac:dyDescent="0.25">
      <c r="B363" s="41"/>
      <c r="D363" s="28"/>
      <c r="E363" s="30"/>
      <c r="F363" s="30"/>
    </row>
    <row r="364" spans="1:8" ht="38.25" x14ac:dyDescent="0.25">
      <c r="A364" s="283">
        <v>2</v>
      </c>
      <c r="B364" s="120" t="s">
        <v>274</v>
      </c>
      <c r="D364" s="28"/>
      <c r="E364" s="30"/>
      <c r="F364" s="30"/>
    </row>
    <row r="365" spans="1:8" ht="267.75" x14ac:dyDescent="0.25">
      <c r="A365" s="283"/>
      <c r="B365" s="120" t="s">
        <v>275</v>
      </c>
      <c r="D365" s="28"/>
      <c r="E365" s="30"/>
      <c r="F365" s="30"/>
    </row>
    <row r="366" spans="1:8" ht="216.75" x14ac:dyDescent="0.25">
      <c r="A366" s="283"/>
      <c r="B366" s="120" t="s">
        <v>276</v>
      </c>
      <c r="D366" s="28"/>
      <c r="E366" s="30"/>
      <c r="F366" s="30"/>
    </row>
    <row r="367" spans="1:8" ht="114.75" x14ac:dyDescent="0.25">
      <c r="A367" s="283"/>
      <c r="B367" s="120" t="s">
        <v>277</v>
      </c>
      <c r="D367" s="28"/>
      <c r="E367" s="30"/>
      <c r="F367" s="30"/>
    </row>
    <row r="368" spans="1:8" ht="140.25" x14ac:dyDescent="0.25">
      <c r="A368" s="283"/>
      <c r="B368" s="120" t="s">
        <v>278</v>
      </c>
      <c r="D368" s="28"/>
      <c r="E368" s="30"/>
      <c r="F368" s="30"/>
    </row>
    <row r="369" spans="1:6" ht="114.75" x14ac:dyDescent="0.25">
      <c r="A369" s="283"/>
      <c r="B369" s="120" t="s">
        <v>279</v>
      </c>
      <c r="D369" s="28"/>
      <c r="E369" s="30"/>
      <c r="F369" s="30"/>
    </row>
    <row r="370" spans="1:6" ht="165.75" x14ac:dyDescent="0.25">
      <c r="A370" s="283"/>
      <c r="B370" s="120" t="s">
        <v>280</v>
      </c>
      <c r="D370" s="28"/>
      <c r="E370" s="30"/>
      <c r="F370" s="30"/>
    </row>
    <row r="371" spans="1:6" ht="76.5" x14ac:dyDescent="0.25">
      <c r="A371" s="283"/>
      <c r="B371" s="120" t="s">
        <v>281</v>
      </c>
      <c r="D371" s="28"/>
      <c r="E371" s="30"/>
      <c r="F371" s="30"/>
    </row>
    <row r="372" spans="1:6" ht="25.5" x14ac:dyDescent="0.25">
      <c r="A372" s="283"/>
      <c r="B372" s="120" t="s">
        <v>282</v>
      </c>
      <c r="D372" s="28"/>
      <c r="E372" s="30"/>
      <c r="F372" s="30"/>
    </row>
    <row r="373" spans="1:6" x14ac:dyDescent="0.25">
      <c r="A373" s="283"/>
      <c r="B373" s="284" t="s">
        <v>283</v>
      </c>
      <c r="C373" s="285" t="s">
        <v>29</v>
      </c>
      <c r="D373" s="122">
        <v>60</v>
      </c>
      <c r="E373" s="274"/>
      <c r="F373" s="274">
        <f t="shared" ref="F373" si="2">D373*E373</f>
        <v>0</v>
      </c>
    </row>
    <row r="374" spans="1:6" x14ac:dyDescent="0.25">
      <c r="B374" s="41"/>
      <c r="D374" s="28"/>
      <c r="E374" s="30"/>
      <c r="F374" s="30"/>
    </row>
    <row r="375" spans="1:6" x14ac:dyDescent="0.25">
      <c r="A375" s="283">
        <v>3</v>
      </c>
      <c r="B375" s="120" t="s">
        <v>284</v>
      </c>
      <c r="C375" s="282"/>
      <c r="D375" s="28"/>
      <c r="E375" s="30"/>
      <c r="F375" s="30"/>
    </row>
    <row r="376" spans="1:6" ht="102" x14ac:dyDescent="0.25">
      <c r="A376" s="283"/>
      <c r="B376" s="286" t="s">
        <v>285</v>
      </c>
      <c r="C376" s="282"/>
      <c r="D376" s="28"/>
      <c r="E376" s="30"/>
      <c r="F376" s="30"/>
    </row>
    <row r="377" spans="1:6" ht="89.25" x14ac:dyDescent="0.25">
      <c r="A377" s="283"/>
      <c r="B377" s="286" t="s">
        <v>286</v>
      </c>
      <c r="C377" s="282"/>
      <c r="D377" s="28"/>
      <c r="E377" s="30"/>
      <c r="F377" s="30"/>
    </row>
    <row r="378" spans="1:6" ht="25.5" x14ac:dyDescent="0.25">
      <c r="A378" s="283"/>
      <c r="B378" s="120" t="s">
        <v>287</v>
      </c>
      <c r="C378" s="282"/>
      <c r="D378" s="28"/>
      <c r="E378" s="30"/>
      <c r="F378" s="30"/>
    </row>
    <row r="379" spans="1:6" x14ac:dyDescent="0.25">
      <c r="A379" s="283"/>
      <c r="B379" s="284" t="s">
        <v>288</v>
      </c>
      <c r="C379" s="285" t="s">
        <v>29</v>
      </c>
      <c r="D379" s="122">
        <v>60</v>
      </c>
      <c r="E379" s="274"/>
      <c r="F379" s="274">
        <f>D379*E379</f>
        <v>0</v>
      </c>
    </row>
    <row r="380" spans="1:6" x14ac:dyDescent="0.25">
      <c r="B380" s="41"/>
      <c r="D380" s="29"/>
      <c r="E380" s="30"/>
      <c r="F380" s="30"/>
    </row>
    <row r="381" spans="1:6" x14ac:dyDescent="0.25">
      <c r="A381" s="283"/>
      <c r="B381" s="287"/>
      <c r="C381" s="285"/>
      <c r="D381" s="122"/>
      <c r="E381" s="274"/>
      <c r="F381" s="274"/>
    </row>
    <row r="382" spans="1:6" x14ac:dyDescent="0.25">
      <c r="A382" s="63">
        <v>13</v>
      </c>
      <c r="B382" s="64" t="s">
        <v>269</v>
      </c>
      <c r="C382" s="65"/>
      <c r="D382" s="65"/>
      <c r="E382" s="66"/>
      <c r="F382" s="66">
        <f>SUM(F363:F380)</f>
        <v>0</v>
      </c>
    </row>
    <row r="383" spans="1:6" x14ac:dyDescent="0.25">
      <c r="B383" s="41"/>
      <c r="D383" s="29"/>
      <c r="E383" s="30"/>
      <c r="F383" s="30"/>
    </row>
    <row r="384" spans="1:6" x14ac:dyDescent="0.25">
      <c r="A384" s="33">
        <v>14</v>
      </c>
      <c r="B384" s="34" t="s">
        <v>289</v>
      </c>
      <c r="C384" s="35"/>
      <c r="D384" s="36"/>
      <c r="E384" s="37"/>
      <c r="F384" s="38"/>
    </row>
    <row r="385" spans="1:8" x14ac:dyDescent="0.25">
      <c r="B385" s="41"/>
      <c r="D385" s="29"/>
      <c r="E385" s="30"/>
      <c r="F385" s="30"/>
    </row>
    <row r="386" spans="1:8" ht="153" x14ac:dyDescent="0.25">
      <c r="A386" s="281"/>
      <c r="B386" s="89" t="s">
        <v>290</v>
      </c>
      <c r="C386" s="282"/>
      <c r="D386" s="29"/>
      <c r="E386" s="30"/>
      <c r="F386" s="30"/>
    </row>
    <row r="387" spans="1:8" ht="306" x14ac:dyDescent="0.25">
      <c r="A387" s="281"/>
      <c r="B387" s="89" t="s">
        <v>291</v>
      </c>
      <c r="C387" s="282"/>
      <c r="D387" s="29"/>
      <c r="E387" s="30"/>
      <c r="F387" s="30"/>
    </row>
    <row r="388" spans="1:8" ht="191.25" x14ac:dyDescent="0.25">
      <c r="A388" s="281"/>
      <c r="B388" s="89" t="s">
        <v>292</v>
      </c>
      <c r="C388" s="282"/>
      <c r="D388" s="29"/>
      <c r="E388" s="30"/>
      <c r="F388" s="30"/>
    </row>
    <row r="389" spans="1:8" ht="153" x14ac:dyDescent="0.25">
      <c r="A389" s="281"/>
      <c r="B389" s="89" t="s">
        <v>293</v>
      </c>
      <c r="C389" s="282"/>
      <c r="D389" s="29"/>
      <c r="E389" s="30"/>
      <c r="F389" s="30"/>
    </row>
    <row r="390" spans="1:8" ht="140.25" x14ac:dyDescent="0.25">
      <c r="A390" s="281"/>
      <c r="B390" s="89" t="s">
        <v>294</v>
      </c>
      <c r="C390" s="282"/>
      <c r="D390" s="29"/>
      <c r="E390" s="30"/>
      <c r="F390" s="30"/>
    </row>
    <row r="391" spans="1:8" x14ac:dyDescent="0.25">
      <c r="A391" s="281"/>
      <c r="B391" s="89"/>
      <c r="C391" s="282"/>
      <c r="D391" s="29"/>
      <c r="E391" s="30"/>
      <c r="F391" s="30"/>
    </row>
    <row r="392" spans="1:8" ht="140.25" x14ac:dyDescent="0.25">
      <c r="A392" s="283" t="s">
        <v>133</v>
      </c>
      <c r="B392" s="89" t="s">
        <v>295</v>
      </c>
      <c r="C392" s="288"/>
      <c r="D392" s="70"/>
      <c r="E392" s="72"/>
      <c r="F392" s="72"/>
    </row>
    <row r="393" spans="1:8" x14ac:dyDescent="0.25">
      <c r="A393" s="283"/>
      <c r="B393" s="89"/>
      <c r="C393" s="288"/>
      <c r="D393" s="70"/>
      <c r="E393" s="72"/>
      <c r="F393" s="72"/>
    </row>
    <row r="394" spans="1:8" ht="25.5" x14ac:dyDescent="0.25">
      <c r="A394" s="283"/>
      <c r="B394" s="289" t="s">
        <v>296</v>
      </c>
      <c r="C394" s="290" t="s">
        <v>29</v>
      </c>
      <c r="D394" s="247">
        <v>262</v>
      </c>
      <c r="E394" s="291"/>
      <c r="F394" s="291">
        <f>D394*E394</f>
        <v>0</v>
      </c>
    </row>
    <row r="395" spans="1:8" ht="25.5" x14ac:dyDescent="0.25">
      <c r="A395" s="283"/>
      <c r="B395" s="289" t="s">
        <v>297</v>
      </c>
      <c r="C395" s="290" t="s">
        <v>29</v>
      </c>
      <c r="D395" s="247">
        <v>262</v>
      </c>
      <c r="E395" s="291"/>
      <c r="F395" s="291">
        <f>D395*E395</f>
        <v>0</v>
      </c>
    </row>
    <row r="396" spans="1:8" x14ac:dyDescent="0.25">
      <c r="B396" s="41"/>
      <c r="D396" s="28"/>
      <c r="E396" s="30"/>
      <c r="F396" s="30"/>
    </row>
    <row r="397" spans="1:8" x14ac:dyDescent="0.25">
      <c r="A397" s="63">
        <v>14</v>
      </c>
      <c r="B397" s="64" t="str">
        <f>B384</f>
        <v>SOBOSLIKARSKI  RADOVI</v>
      </c>
      <c r="C397" s="65"/>
      <c r="D397" s="65"/>
      <c r="E397" s="66"/>
      <c r="F397" s="66">
        <f>SUM(F392:F396)</f>
        <v>0</v>
      </c>
    </row>
    <row r="398" spans="1:8" x14ac:dyDescent="0.25">
      <c r="A398" s="231"/>
      <c r="B398" s="232"/>
      <c r="C398" s="233"/>
      <c r="D398" s="233"/>
      <c r="E398" s="234"/>
      <c r="F398" s="234"/>
    </row>
    <row r="399" spans="1:8" x14ac:dyDescent="0.25">
      <c r="A399" s="292"/>
      <c r="B399" s="293" t="s">
        <v>298</v>
      </c>
      <c r="C399" s="294"/>
      <c r="D399" s="294"/>
      <c r="E399" s="295"/>
      <c r="F399" s="295"/>
      <c r="G399" s="39"/>
      <c r="H399" s="40"/>
    </row>
    <row r="400" spans="1:8" x14ac:dyDescent="0.25">
      <c r="A400" s="296"/>
      <c r="B400" s="297"/>
      <c r="C400" s="298"/>
      <c r="D400" s="298"/>
      <c r="E400" s="299"/>
      <c r="F400" s="299"/>
    </row>
    <row r="401" spans="1:8" x14ac:dyDescent="0.25">
      <c r="A401" s="300">
        <f>A51</f>
        <v>1</v>
      </c>
      <c r="B401" s="301" t="str">
        <f>B51</f>
        <v>RUŠILAČKI RADOVI</v>
      </c>
      <c r="C401" s="302"/>
      <c r="D401" s="302"/>
      <c r="E401" s="303"/>
      <c r="F401" s="304">
        <f>F51</f>
        <v>0</v>
      </c>
    </row>
    <row r="402" spans="1:8" x14ac:dyDescent="0.25">
      <c r="A402" s="305">
        <f>+A69</f>
        <v>2</v>
      </c>
      <c r="B402" s="306" t="str">
        <f>+B69</f>
        <v>ZEMLJANI RADOVI</v>
      </c>
      <c r="C402" s="307"/>
      <c r="D402" s="307"/>
      <c r="E402" s="308"/>
      <c r="F402" s="309">
        <f>+F69</f>
        <v>0</v>
      </c>
    </row>
    <row r="403" spans="1:8" x14ac:dyDescent="0.25">
      <c r="A403" s="305">
        <f>+A106</f>
        <v>3</v>
      </c>
      <c r="B403" s="306" t="str">
        <f>+B106</f>
        <v>BETONSKI RADOVI</v>
      </c>
      <c r="C403" s="307"/>
      <c r="D403" s="307"/>
      <c r="E403" s="308"/>
      <c r="F403" s="309">
        <f>+F106</f>
        <v>0</v>
      </c>
    </row>
    <row r="404" spans="1:8" x14ac:dyDescent="0.25">
      <c r="A404" s="305">
        <f>+A165</f>
        <v>4</v>
      </c>
      <c r="B404" s="306" t="str">
        <f>+B165</f>
        <v>ZIDARSKI RADOVI</v>
      </c>
      <c r="C404" s="307"/>
      <c r="D404" s="307"/>
      <c r="E404" s="308"/>
      <c r="F404" s="309">
        <f>+F165</f>
        <v>0</v>
      </c>
    </row>
    <row r="405" spans="1:8" x14ac:dyDescent="0.25">
      <c r="A405" s="305">
        <f>A183</f>
        <v>5</v>
      </c>
      <c r="B405" s="306" t="str">
        <f>B183</f>
        <v>IZOLATERSKI RADOVI</v>
      </c>
      <c r="C405" s="307"/>
      <c r="D405" s="307"/>
      <c r="E405" s="308"/>
      <c r="F405" s="309">
        <f>F183</f>
        <v>0</v>
      </c>
    </row>
    <row r="406" spans="1:8" x14ac:dyDescent="0.25">
      <c r="A406" s="305">
        <f>A233</f>
        <v>6</v>
      </c>
      <c r="B406" s="306" t="str">
        <f>B233</f>
        <v>MONTAŽERSKI I GIPSKARTONSKI RADOVI</v>
      </c>
      <c r="C406" s="307"/>
      <c r="D406" s="307"/>
      <c r="E406" s="308"/>
      <c r="F406" s="309">
        <f>F233</f>
        <v>0</v>
      </c>
    </row>
    <row r="407" spans="1:8" x14ac:dyDescent="0.25">
      <c r="A407" s="305">
        <f>A242</f>
        <v>7</v>
      </c>
      <c r="B407" s="306" t="str">
        <f>B242</f>
        <v>PODOPOLAGAČKI RADOVI</v>
      </c>
      <c r="C407" s="307"/>
      <c r="D407" s="307"/>
      <c r="E407" s="308"/>
      <c r="F407" s="309">
        <f>F242</f>
        <v>0</v>
      </c>
    </row>
    <row r="408" spans="1:8" x14ac:dyDescent="0.25">
      <c r="A408" s="305">
        <v>8</v>
      </c>
      <c r="B408" s="306" t="str">
        <f>B255</f>
        <v>LIMARSKI RADOVI</v>
      </c>
      <c r="C408" s="307"/>
      <c r="D408" s="307"/>
      <c r="E408" s="308"/>
      <c r="F408" s="309">
        <f>F255</f>
        <v>0</v>
      </c>
    </row>
    <row r="409" spans="1:8" x14ac:dyDescent="0.25">
      <c r="A409" s="305">
        <f>A291</f>
        <v>9</v>
      </c>
      <c r="B409" s="306" t="str">
        <f>B291</f>
        <v>KERAMIČARSKI I KAMENOREZAČKI RADOVI</v>
      </c>
      <c r="C409" s="307"/>
      <c r="D409" s="307"/>
      <c r="E409" s="308"/>
      <c r="F409" s="309">
        <f>F291</f>
        <v>0</v>
      </c>
    </row>
    <row r="410" spans="1:8" x14ac:dyDescent="0.25">
      <c r="A410" s="305">
        <f>+A310</f>
        <v>11</v>
      </c>
      <c r="B410" s="306" t="str">
        <f>+B310</f>
        <v>KROVOPOKRIVAČKI RADOVI</v>
      </c>
      <c r="C410" s="307"/>
      <c r="D410" s="307"/>
      <c r="E410" s="308"/>
      <c r="F410" s="309">
        <f>F310</f>
        <v>0</v>
      </c>
    </row>
    <row r="411" spans="1:8" x14ac:dyDescent="0.25">
      <c r="A411" s="305">
        <f>+A354</f>
        <v>12</v>
      </c>
      <c r="B411" s="306" t="str">
        <f>+B354</f>
        <v>STOLARIJA</v>
      </c>
      <c r="C411" s="307"/>
      <c r="D411" s="307"/>
      <c r="E411" s="308"/>
      <c r="F411" s="309">
        <f>+F354</f>
        <v>0</v>
      </c>
    </row>
    <row r="412" spans="1:8" x14ac:dyDescent="0.25">
      <c r="A412" s="310">
        <f>A382</f>
        <v>13</v>
      </c>
      <c r="B412" s="311" t="str">
        <f>B382</f>
        <v>FASADERSKI RADOVI</v>
      </c>
      <c r="C412" s="312"/>
      <c r="D412" s="312"/>
      <c r="E412" s="313"/>
      <c r="F412" s="314">
        <f>F382</f>
        <v>0</v>
      </c>
    </row>
    <row r="413" spans="1:8" x14ac:dyDescent="0.25">
      <c r="A413" s="310">
        <v>14</v>
      </c>
      <c r="B413" s="311" t="str">
        <f>B397</f>
        <v>SOBOSLIKARSKI  RADOVI</v>
      </c>
      <c r="C413" s="312"/>
      <c r="D413" s="312"/>
      <c r="E413" s="313"/>
      <c r="F413" s="314">
        <f>F397</f>
        <v>0</v>
      </c>
    </row>
    <row r="414" spans="1:8" x14ac:dyDescent="0.25">
      <c r="A414" s="315"/>
      <c r="B414" s="316" t="s">
        <v>299</v>
      </c>
      <c r="C414" s="317"/>
      <c r="D414" s="317"/>
      <c r="E414" s="318"/>
      <c r="F414" s="318">
        <f>SUM(F401:F413)</f>
        <v>0</v>
      </c>
      <c r="G414" s="39"/>
      <c r="H414" s="40"/>
    </row>
    <row r="416" spans="1:8" x14ac:dyDescent="0.25">
      <c r="A416" s="315"/>
      <c r="B416" s="316" t="s">
        <v>300</v>
      </c>
      <c r="C416" s="317"/>
      <c r="D416" s="317"/>
      <c r="E416" s="318"/>
      <c r="F416" s="318">
        <f>F414+F414*0.25</f>
        <v>0</v>
      </c>
      <c r="G416" s="39"/>
      <c r="H416" s="40"/>
    </row>
  </sheetData>
  <protectedRanges>
    <protectedRange sqref="E159 E156" name="Raspon1_1_1_7_1_1_1_2_5_1_4_1"/>
  </protectedRanges>
  <mergeCells count="2">
    <mergeCell ref="B314:C314"/>
    <mergeCell ref="B322:C3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Igor Veselinović</dc:creator>
  <cp:lastModifiedBy>Igor Veselinović</cp:lastModifiedBy>
  <dcterms:created xsi:type="dcterms:W3CDTF">2025-03-03T14:31:21Z</dcterms:created>
  <dcterms:modified xsi:type="dcterms:W3CDTF">2025-03-04T14:13:12Z</dcterms:modified>
</cp:coreProperties>
</file>